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fessional\Downloads\"/>
    </mc:Choice>
  </mc:AlternateContent>
  <bookViews>
    <workbookView xWindow="0" yWindow="0" windowWidth="20490" windowHeight="7620" tabRatio="493"/>
  </bookViews>
  <sheets>
    <sheet name="прайс пух-перо" sheetId="2" r:id="rId1"/>
  </sheets>
  <calcPr calcId="162913" refMode="R1C1"/>
</workbook>
</file>

<file path=xl/calcChain.xml><?xml version="1.0" encoding="utf-8"?>
<calcChain xmlns="http://schemas.openxmlformats.org/spreadsheetml/2006/main">
  <c r="I60" i="2" l="1"/>
  <c r="H68" i="2" l="1"/>
  <c r="I68" i="2" s="1"/>
  <c r="H60" i="2"/>
  <c r="H52" i="2"/>
  <c r="I52" i="2" s="1"/>
  <c r="H44" i="2"/>
  <c r="I44" i="2" s="1"/>
  <c r="H36" i="2"/>
  <c r="I36" i="2" s="1"/>
  <c r="H28" i="2"/>
  <c r="I28" i="2" s="1"/>
  <c r="H18" i="2"/>
  <c r="I18" i="2" s="1"/>
  <c r="H10" i="2"/>
  <c r="I10" i="2" s="1"/>
  <c r="H67" i="2"/>
  <c r="I67" i="2" s="1"/>
  <c r="H59" i="2"/>
  <c r="I59" i="2" s="1"/>
  <c r="H51" i="2"/>
  <c r="I51" i="2" s="1"/>
  <c r="H39" i="2"/>
  <c r="I39" i="2" s="1"/>
  <c r="H31" i="2"/>
  <c r="I31" i="2" s="1"/>
  <c r="H21" i="2"/>
  <c r="I21" i="2" s="1"/>
  <c r="H13" i="2"/>
  <c r="I13" i="2" s="1"/>
  <c r="H9" i="2"/>
  <c r="I9" i="2" s="1"/>
  <c r="H70" i="2"/>
  <c r="I70" i="2" s="1"/>
  <c r="H66" i="2"/>
  <c r="I66" i="2" s="1"/>
  <c r="H62" i="2"/>
  <c r="I62" i="2" s="1"/>
  <c r="H58" i="2"/>
  <c r="I58" i="2" s="1"/>
  <c r="H54" i="2"/>
  <c r="I54" i="2" s="1"/>
  <c r="H50" i="2"/>
  <c r="I50" i="2" s="1"/>
  <c r="H46" i="2"/>
  <c r="I46" i="2" s="1"/>
  <c r="H42" i="2"/>
  <c r="I42" i="2" s="1"/>
  <c r="H38" i="2"/>
  <c r="I38" i="2" s="1"/>
  <c r="H34" i="2"/>
  <c r="I34" i="2" s="1"/>
  <c r="H30" i="2"/>
  <c r="I30" i="2" s="1"/>
  <c r="H26" i="2"/>
  <c r="I26" i="2" s="1"/>
  <c r="H24" i="2"/>
  <c r="I24" i="2" s="1"/>
  <c r="H20" i="2"/>
  <c r="I20" i="2" s="1"/>
  <c r="H16" i="2"/>
  <c r="I16" i="2" s="1"/>
  <c r="H12" i="2"/>
  <c r="I12" i="2" s="1"/>
  <c r="H8" i="2"/>
  <c r="I8" i="2" s="1"/>
  <c r="H64" i="2"/>
  <c r="I64" i="2" s="1"/>
  <c r="H56" i="2"/>
  <c r="I56" i="2" s="1"/>
  <c r="H48" i="2"/>
  <c r="I48" i="2" s="1"/>
  <c r="H40" i="2"/>
  <c r="I40" i="2" s="1"/>
  <c r="H32" i="2"/>
  <c r="I32" i="2" s="1"/>
  <c r="H22" i="2"/>
  <c r="I22" i="2" s="1"/>
  <c r="H14" i="2"/>
  <c r="I14" i="2" s="1"/>
  <c r="H63" i="2"/>
  <c r="I63" i="2" s="1"/>
  <c r="H55" i="2"/>
  <c r="I55" i="2" s="1"/>
  <c r="H47" i="2"/>
  <c r="I47" i="2" s="1"/>
  <c r="H43" i="2"/>
  <c r="I43" i="2" s="1"/>
  <c r="H35" i="2"/>
  <c r="I35" i="2" s="1"/>
  <c r="H27" i="2"/>
  <c r="I27" i="2" s="1"/>
  <c r="H25" i="2"/>
  <c r="I25" i="2" s="1"/>
  <c r="H17" i="2"/>
  <c r="I17" i="2" s="1"/>
  <c r="H69" i="2"/>
  <c r="I69" i="2" s="1"/>
  <c r="H65" i="2"/>
  <c r="I65" i="2" s="1"/>
  <c r="H61" i="2"/>
  <c r="I61" i="2" s="1"/>
  <c r="H57" i="2"/>
  <c r="I57" i="2" s="1"/>
  <c r="H53" i="2"/>
  <c r="I53" i="2" s="1"/>
  <c r="H49" i="2"/>
  <c r="I49" i="2" s="1"/>
  <c r="H45" i="2"/>
  <c r="I45" i="2" s="1"/>
  <c r="H41" i="2"/>
  <c r="I41" i="2" s="1"/>
  <c r="H37" i="2"/>
  <c r="I37" i="2" s="1"/>
  <c r="H33" i="2"/>
  <c r="I33" i="2" s="1"/>
  <c r="H29" i="2"/>
  <c r="I29" i="2" s="1"/>
  <c r="H23" i="2"/>
  <c r="I23" i="2" s="1"/>
  <c r="H19" i="2"/>
  <c r="I19" i="2" s="1"/>
  <c r="H15" i="2"/>
  <c r="I15" i="2" s="1"/>
  <c r="H11" i="2"/>
  <c r="I11" i="2" s="1"/>
  <c r="I71" i="2" l="1"/>
  <c r="J71" i="2" s="1"/>
</calcChain>
</file>

<file path=xl/sharedStrings.xml><?xml version="1.0" encoding="utf-8"?>
<sst xmlns="http://schemas.openxmlformats.org/spreadsheetml/2006/main" count="215" uniqueCount="104">
  <si>
    <t>68 х 68</t>
  </si>
  <si>
    <t>50 х 70</t>
  </si>
  <si>
    <t>Одеяло кассетное</t>
  </si>
  <si>
    <t>140 х 205</t>
  </si>
  <si>
    <t>172 х 205</t>
  </si>
  <si>
    <t>200 х 220</t>
  </si>
  <si>
    <t>220 х 240</t>
  </si>
  <si>
    <t>Одеяло кассетного типа</t>
  </si>
  <si>
    <t>ПП 2 - 1</t>
  </si>
  <si>
    <t>ПП 2 - 2</t>
  </si>
  <si>
    <t>60 х 60</t>
  </si>
  <si>
    <t>ППН 1 - 1</t>
  </si>
  <si>
    <t>ППН 1 - 2</t>
  </si>
  <si>
    <t>ППН 1 - 3</t>
  </si>
  <si>
    <t>Размер, см</t>
  </si>
  <si>
    <t>Артикул</t>
  </si>
  <si>
    <t>Наименование и состав изделия</t>
  </si>
  <si>
    <t>Тип изделия</t>
  </si>
  <si>
    <t>Подушка средняя</t>
  </si>
  <si>
    <t>Подушка высокая</t>
  </si>
  <si>
    <t>Масса наполнителя, кг.</t>
  </si>
  <si>
    <r>
      <t>Коллекция</t>
    </r>
    <r>
      <rPr>
        <b/>
        <sz val="14"/>
        <color indexed="8"/>
        <rFont val="Calibri"/>
        <family val="2"/>
        <charset val="204"/>
        <scheme val="minor"/>
      </rPr>
      <t xml:space="preserve"> </t>
    </r>
    <r>
      <rPr>
        <b/>
        <sz val="16"/>
        <color indexed="8"/>
        <rFont val="Calibri"/>
        <family val="2"/>
        <charset val="204"/>
        <scheme val="minor"/>
      </rPr>
      <t xml:space="preserve">«Соната» </t>
    </r>
    <r>
      <rPr>
        <sz val="10"/>
        <color indexed="8"/>
        <rFont val="Calibri"/>
        <family val="2"/>
        <charset val="204"/>
        <scheme val="minor"/>
      </rPr>
      <t xml:space="preserve">
Наполнитель - серый гусиный пух, высший сорт, чехол - с кантом, 
ткань - хлопок 100 % (сатин), 
упаковка - фирменная сумка</t>
    </r>
  </si>
  <si>
    <r>
      <t xml:space="preserve">Коллекция </t>
    </r>
    <r>
      <rPr>
        <b/>
        <sz val="16"/>
        <color indexed="8"/>
        <rFont val="Calibri"/>
        <family val="2"/>
        <charset val="204"/>
        <scheme val="minor"/>
      </rPr>
      <t>«Люкс»</t>
    </r>
    <r>
      <rPr>
        <sz val="10"/>
        <color indexed="8"/>
        <rFont val="Calibri"/>
        <family val="2"/>
        <charset val="204"/>
        <scheme val="minor"/>
      </rPr>
      <t xml:space="preserve"> 
Наполнитель - серый гусиный пух, 
чехол - с кантом, 
ткань - хлопок -100% (тик), 
упаковка - фирменная сумка</t>
    </r>
  </si>
  <si>
    <r>
      <t>Коллекция</t>
    </r>
    <r>
      <rPr>
        <b/>
        <sz val="16"/>
        <color indexed="8"/>
        <rFont val="Calibri"/>
        <family val="2"/>
        <charset val="204"/>
        <scheme val="minor"/>
      </rPr>
      <t xml:space="preserve"> «Классика» </t>
    </r>
    <r>
      <rPr>
        <sz val="10"/>
        <color indexed="8"/>
        <rFont val="Calibri"/>
        <family val="2"/>
        <charset val="204"/>
        <scheme val="minor"/>
      </rPr>
      <t xml:space="preserve">
Наполнитель - серый гусиный пух 50 %, гусиное перо 50 %, чехол - с кантом, 
ткань - хлопок 100% (тик), 
упаковка - фирменная сумка</t>
    </r>
  </si>
  <si>
    <r>
      <t xml:space="preserve">Линия </t>
    </r>
    <r>
      <rPr>
        <b/>
        <sz val="16"/>
        <color indexed="8"/>
        <rFont val="Calibri"/>
        <family val="2"/>
        <charset val="204"/>
        <scheme val="minor"/>
      </rPr>
      <t xml:space="preserve">«Неженка» </t>
    </r>
    <r>
      <rPr>
        <sz val="10"/>
        <color indexed="8"/>
        <rFont val="Calibri"/>
        <family val="2"/>
        <charset val="204"/>
        <scheme val="minor"/>
      </rPr>
      <t xml:space="preserve">
Наполнитель - серый гусиный пух 40 %, гусиное перо 60 %, чехол - с кантом,
ткань - хлопок 100% (тик), 
упаковка - фирменный пакет</t>
    </r>
  </si>
  <si>
    <t>ПА - 1</t>
  </si>
  <si>
    <t>ПА - 2</t>
  </si>
  <si>
    <t>ОА -1</t>
  </si>
  <si>
    <t>ОА -2</t>
  </si>
  <si>
    <t>ОА -3</t>
  </si>
  <si>
    <t>ОА -4</t>
  </si>
  <si>
    <t xml:space="preserve">ПБР - 1 </t>
  </si>
  <si>
    <t>ПБР - 2</t>
  </si>
  <si>
    <t>Подушка высокая с бортиком</t>
  </si>
  <si>
    <r>
      <t xml:space="preserve">Коллекция </t>
    </r>
    <r>
      <rPr>
        <b/>
        <sz val="16"/>
        <color theme="1"/>
        <rFont val="Calibri"/>
        <family val="2"/>
        <charset val="204"/>
        <scheme val="minor"/>
      </rPr>
      <t xml:space="preserve">«Бьянко» </t>
    </r>
    <r>
      <rPr>
        <sz val="10"/>
        <color theme="1"/>
        <rFont val="Calibri"/>
        <family val="2"/>
        <charset val="204"/>
        <scheme val="minor"/>
      </rPr>
      <t xml:space="preserve">
Наполнитель - белый гусиный пух , чехол - с кантом, 
ткань - хлопок 100% (тик),
 упаковка - фирменная сумка</t>
    </r>
  </si>
  <si>
    <t>ППБ 1</t>
  </si>
  <si>
    <t>ППБ 2</t>
  </si>
  <si>
    <t>ППБ 3</t>
  </si>
  <si>
    <t>ППБ 4</t>
  </si>
  <si>
    <t>ОПБ 1</t>
  </si>
  <si>
    <t>ОПБ 2</t>
  </si>
  <si>
    <t>ОПБ 3</t>
  </si>
  <si>
    <t>ОПБ 4</t>
  </si>
  <si>
    <t>ОПБ 5</t>
  </si>
  <si>
    <t>ОПБ 6</t>
  </si>
  <si>
    <t>Подушка c объемными буфами с одной стороны</t>
  </si>
  <si>
    <t>Подушка средней степени поддержки</t>
  </si>
  <si>
    <t>Одеяло  c объемными буфами с одной стороны</t>
  </si>
  <si>
    <r>
      <t xml:space="preserve">Коллекция </t>
    </r>
    <r>
      <rPr>
        <b/>
        <sz val="16"/>
        <color indexed="8"/>
        <rFont val="Calibri"/>
        <family val="2"/>
        <charset val="204"/>
        <scheme val="minor"/>
      </rPr>
      <t>«Бриз»</t>
    </r>
    <r>
      <rPr>
        <sz val="10"/>
        <color indexed="8"/>
        <rFont val="Calibri"/>
        <family val="2"/>
        <charset val="204"/>
        <scheme val="minor"/>
      </rPr>
      <t xml:space="preserve"> 
Наполнитель - пух первой категории, чехол - с кантом, 
ткань - хлопок 100% (тик),
 упаковка - фирменная сумка</t>
    </r>
  </si>
  <si>
    <r>
      <t xml:space="preserve">Коллекция </t>
    </r>
    <r>
      <rPr>
        <sz val="16"/>
        <color theme="1"/>
        <rFont val="Calibri"/>
        <family val="2"/>
        <charset val="204"/>
        <scheme val="minor"/>
      </rPr>
      <t>«</t>
    </r>
    <r>
      <rPr>
        <b/>
        <sz val="16"/>
        <color theme="1"/>
        <rFont val="Calibri"/>
        <family val="2"/>
        <charset val="204"/>
        <scheme val="minor"/>
      </rPr>
      <t>Аура</t>
    </r>
    <r>
      <rPr>
        <sz val="16"/>
        <color theme="1"/>
        <rFont val="Calibri"/>
        <family val="2"/>
        <charset val="204"/>
        <scheme val="minor"/>
      </rPr>
      <t xml:space="preserve">» </t>
    </r>
    <r>
      <rPr>
        <sz val="10"/>
        <color theme="1"/>
        <rFont val="Calibri"/>
        <family val="2"/>
        <charset val="204"/>
        <scheme val="minor"/>
      </rPr>
      <t xml:space="preserve">
Наполнитель - белый гусиный пух (экстра), чехол - с  кантом, 
ткань - хлопок 100% (сатин),
 упаковка - фирменная сумка</t>
    </r>
  </si>
  <si>
    <r>
      <t>Коллекция</t>
    </r>
    <r>
      <rPr>
        <b/>
        <sz val="16"/>
        <color indexed="8"/>
        <rFont val="Calibri"/>
        <family val="2"/>
        <charset val="204"/>
        <scheme val="minor"/>
      </rPr>
      <t xml:space="preserve"> «Визаж»</t>
    </r>
    <r>
      <rPr>
        <sz val="10"/>
        <color indexed="8"/>
        <rFont val="Calibri"/>
        <family val="2"/>
        <charset val="204"/>
        <scheme val="minor"/>
      </rPr>
      <t xml:space="preserve"> 
Наполнитель - пуховая смесь первой категории, чехол - с кантом, 
ткань - хлопок 100% (тик),
 упаковка - фирменная сумка</t>
    </r>
  </si>
  <si>
    <t>ПВ 2 - 1</t>
  </si>
  <si>
    <t>ПВ 2 - 2</t>
  </si>
  <si>
    <t>ОВ 2 - 1С</t>
  </si>
  <si>
    <t>ОВ 2 - 2С</t>
  </si>
  <si>
    <t>ОВ 2 - 3С</t>
  </si>
  <si>
    <t>ОПП 2 - 1С</t>
  </si>
  <si>
    <t>ОПП 2 - 2С</t>
  </si>
  <si>
    <t>ОПП 2 - 3С</t>
  </si>
  <si>
    <t>ОП 1 - 1 КС</t>
  </si>
  <si>
    <t>ОП 1 - 2 КС</t>
  </si>
  <si>
    <t>ОП 1 - 3 КС</t>
  </si>
  <si>
    <t>ПНО 1</t>
  </si>
  <si>
    <t>ПНО 2</t>
  </si>
  <si>
    <t>ОНО 1</t>
  </si>
  <si>
    <t>ОНО 2</t>
  </si>
  <si>
    <t>ОНО 3</t>
  </si>
  <si>
    <r>
      <t xml:space="preserve">Коллекция </t>
    </r>
    <r>
      <rPr>
        <b/>
        <sz val="16"/>
        <color indexed="8"/>
        <rFont val="Calibri"/>
        <family val="2"/>
        <charset val="204"/>
      </rPr>
      <t>«Нонна»</t>
    </r>
    <r>
      <rPr>
        <sz val="10"/>
        <color indexed="8"/>
        <rFont val="Calibri"/>
        <family val="2"/>
        <charset val="204"/>
      </rPr>
      <t xml:space="preserve"> 
Наполнитель подушки : внешняя камера - серый пух, внутренняя камера - полупух, чехол - с кантом; наполнитель одеяла: серый пух; 
ткань - хлопок 100% (сатин),
 упаковка - фирменная сумка</t>
    </r>
  </si>
  <si>
    <t>Одеяло кассетного типа (легкое)</t>
  </si>
  <si>
    <t>ПС 1-1</t>
  </si>
  <si>
    <t>ПС 1-2</t>
  </si>
  <si>
    <t>ПС 1-3</t>
  </si>
  <si>
    <t>ПС 1-4</t>
  </si>
  <si>
    <t>ОПС 1-1</t>
  </si>
  <si>
    <t>ОПС 1-2</t>
  </si>
  <si>
    <t>ОПС 1-3</t>
  </si>
  <si>
    <t>ОПС 1-4</t>
  </si>
  <si>
    <t>ОПС 1-5</t>
  </si>
  <si>
    <t>ОПС 1-6</t>
  </si>
  <si>
    <t>ОПС 1-7</t>
  </si>
  <si>
    <t>ОПС 1-8</t>
  </si>
  <si>
    <t>ОНО 4</t>
  </si>
  <si>
    <t>ОНО 5</t>
  </si>
  <si>
    <t>ОНО 6</t>
  </si>
  <si>
    <t>П 1-1</t>
  </si>
  <si>
    <t>П 1-2</t>
  </si>
  <si>
    <t>П 1-3</t>
  </si>
  <si>
    <t>П 1-4</t>
  </si>
  <si>
    <t>П 1-5</t>
  </si>
  <si>
    <t>П 1-6</t>
  </si>
  <si>
    <t>ОП 1 - 4 К</t>
  </si>
  <si>
    <t>ОП 1 - 5 К</t>
  </si>
  <si>
    <t>ОП 1 - 6 К</t>
  </si>
  <si>
    <t>А1 8 (029) 359-49-15</t>
  </si>
  <si>
    <t>оптовый отдел Наталия</t>
  </si>
  <si>
    <t>e-mail: ideamarket@mail.ru</t>
  </si>
  <si>
    <t xml:space="preserve">ПРАЙС-ЛИСТ от 27.05.2026г. </t>
  </si>
  <si>
    <t>пн-пт: 9.00-17.00</t>
  </si>
  <si>
    <t>бел. руб.</t>
  </si>
  <si>
    <t>Ценас  НДС 20%</t>
  </si>
  <si>
    <t xml:space="preserve">Цена без НДС </t>
  </si>
  <si>
    <t>Ваш заказ</t>
  </si>
  <si>
    <t>шт.</t>
  </si>
  <si>
    <t>ИТОГО, бел.руб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</si>
</sst>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2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b/>
      <sz val="16"/>
      <color indexed="8"/>
      <name val="Calibri"/>
      <family val="2"/>
      <charset val="204"/>
      <scheme val="minor"/>
    </font>
    <font>
      <sz val="12"/>
      <color indexed="8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u/>
      <sz val="12"/>
      <color theme="10"/>
      <name val="Calibri"/>
      <family val="2"/>
      <charset val="204"/>
      <scheme val="minor"/>
    </font>
    <font>
      <sz val="12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6"/>
      <color indexed="8"/>
      <name val="Calibri"/>
      <family val="2"/>
      <charset val="204"/>
    </font>
    <font>
      <sz val="11"/>
      <color rgb="FF000000"/>
      <name val="Arial"/>
      <family val="2"/>
      <charset val="204"/>
    </font>
    <font>
      <b/>
      <sz val="14"/>
      <color indexed="8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9" fillId="0" borderId="0" applyNumberFormat="0" applyFill="0" applyBorder="0" applyAlignment="0" applyProtection="0"/>
    <xf numFmtId="164" fontId="14" fillId="0" borderId="0"/>
  </cellStyleXfs>
  <cellXfs count="193">
    <xf numFmtId="0" fontId="0" fillId="0" borderId="0" xfId="0"/>
    <xf numFmtId="0" fontId="7" fillId="0" borderId="4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7" fillId="0" borderId="21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7" fillId="0" borderId="22" xfId="1" applyFont="1" applyBorder="1" applyAlignment="1">
      <alignment horizontal="center" vertical="center" wrapText="1"/>
    </xf>
    <xf numFmtId="0" fontId="7" fillId="0" borderId="11" xfId="1" applyFont="1" applyBorder="1" applyAlignment="1">
      <alignment horizontal="center" vertical="center" wrapText="1"/>
    </xf>
    <xf numFmtId="0" fontId="7" fillId="0" borderId="29" xfId="1" applyFont="1" applyBorder="1" applyAlignment="1">
      <alignment horizontal="center" vertical="center" wrapText="1"/>
    </xf>
    <xf numFmtId="0" fontId="5" fillId="0" borderId="29" xfId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20" fillId="0" borderId="31" xfId="0" applyFont="1" applyBorder="1" applyAlignment="1">
      <alignment horizontal="center" vertical="center" wrapText="1"/>
    </xf>
    <xf numFmtId="0" fontId="20" fillId="0" borderId="32" xfId="0" applyFont="1" applyBorder="1" applyAlignment="1">
      <alignment horizontal="center" vertical="center" wrapText="1"/>
    </xf>
    <xf numFmtId="0" fontId="20" fillId="0" borderId="33" xfId="0" applyFont="1" applyBorder="1" applyAlignment="1">
      <alignment horizontal="center" vertical="center" wrapText="1"/>
    </xf>
    <xf numFmtId="0" fontId="11" fillId="0" borderId="29" xfId="1" applyFont="1" applyBorder="1" applyAlignment="1">
      <alignment horizontal="center" vertical="center" wrapText="1"/>
    </xf>
    <xf numFmtId="0" fontId="11" fillId="0" borderId="10" xfId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2" xfId="1" applyBorder="1" applyAlignment="1">
      <alignment horizontal="center" vertical="center" wrapText="1"/>
    </xf>
    <xf numFmtId="0" fontId="2" fillId="2" borderId="1" xfId="1" applyFill="1" applyBorder="1" applyAlignment="1">
      <alignment horizontal="center" vertical="center" wrapText="1"/>
    </xf>
    <xf numFmtId="0" fontId="2" fillId="0" borderId="1" xfId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0" fillId="0" borderId="35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2" fillId="0" borderId="36" xfId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0" fillId="0" borderId="37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0" fillId="0" borderId="0" xfId="0"/>
    <xf numFmtId="0" fontId="3" fillId="0" borderId="0" xfId="0" applyFont="1" applyAlignment="1">
      <alignment horizontal="center"/>
    </xf>
    <xf numFmtId="0" fontId="7" fillId="0" borderId="2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10" fillId="0" borderId="0" xfId="2" applyFont="1" applyAlignment="1">
      <alignment horizontal="left"/>
    </xf>
    <xf numFmtId="2" fontId="3" fillId="0" borderId="0" xfId="0" applyNumberFormat="1" applyFont="1"/>
    <xf numFmtId="2" fontId="3" fillId="0" borderId="0" xfId="0" applyNumberFormat="1" applyFont="1" applyAlignment="1">
      <alignment horizontal="center"/>
    </xf>
    <xf numFmtId="2" fontId="22" fillId="0" borderId="8" xfId="1" applyNumberFormat="1" applyFont="1" applyBorder="1" applyAlignment="1">
      <alignment horizontal="center" vertical="center" wrapText="1"/>
    </xf>
    <xf numFmtId="2" fontId="7" fillId="0" borderId="30" xfId="1" applyNumberFormat="1" applyFont="1" applyBorder="1" applyAlignment="1">
      <alignment horizontal="center" vertical="center" wrapText="1"/>
    </xf>
    <xf numFmtId="2" fontId="7" fillId="0" borderId="38" xfId="1" applyNumberFormat="1" applyFont="1" applyBorder="1" applyAlignment="1">
      <alignment horizontal="center" vertical="center" wrapText="1"/>
    </xf>
    <xf numFmtId="2" fontId="7" fillId="0" borderId="39" xfId="1" applyNumberFormat="1" applyFont="1" applyBorder="1" applyAlignment="1">
      <alignment horizontal="center" vertical="center" wrapText="1"/>
    </xf>
    <xf numFmtId="2" fontId="7" fillId="0" borderId="9" xfId="1" applyNumberFormat="1" applyFont="1" applyBorder="1" applyAlignment="1">
      <alignment horizontal="center" vertical="center" wrapText="1"/>
    </xf>
    <xf numFmtId="2" fontId="3" fillId="0" borderId="30" xfId="0" applyNumberFormat="1" applyFont="1" applyBorder="1" applyAlignment="1">
      <alignment horizontal="center" vertical="center"/>
    </xf>
    <xf numFmtId="2" fontId="3" fillId="0" borderId="38" xfId="0" applyNumberFormat="1" applyFont="1" applyBorder="1" applyAlignment="1">
      <alignment horizontal="center" vertical="center"/>
    </xf>
    <xf numFmtId="2" fontId="3" fillId="0" borderId="40" xfId="0" applyNumberFormat="1" applyFont="1" applyBorder="1" applyAlignment="1">
      <alignment horizontal="center" vertical="center"/>
    </xf>
    <xf numFmtId="2" fontId="3" fillId="0" borderId="0" xfId="0" applyNumberFormat="1" applyFont="1" applyBorder="1" applyAlignment="1">
      <alignment horizontal="center" vertical="center"/>
    </xf>
    <xf numFmtId="2" fontId="7" fillId="2" borderId="0" xfId="1" applyNumberFormat="1" applyFont="1" applyFill="1" applyBorder="1" applyAlignment="1">
      <alignment horizontal="center" vertical="center" wrapText="1"/>
    </xf>
    <xf numFmtId="2" fontId="7" fillId="0" borderId="40" xfId="1" applyNumberFormat="1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3" fillId="0" borderId="0" xfId="0" applyFont="1" applyAlignment="1"/>
    <xf numFmtId="2" fontId="0" fillId="0" borderId="0" xfId="0" applyNumberFormat="1"/>
    <xf numFmtId="2" fontId="1" fillId="0" borderId="0" xfId="0" applyNumberFormat="1" applyFont="1"/>
    <xf numFmtId="2" fontId="23" fillId="0" borderId="0" xfId="0" applyNumberFormat="1" applyFont="1" applyAlignment="1"/>
    <xf numFmtId="2" fontId="21" fillId="0" borderId="0" xfId="0" applyNumberFormat="1" applyFont="1" applyAlignment="1">
      <alignment horizontal="center"/>
    </xf>
    <xf numFmtId="2" fontId="22" fillId="0" borderId="9" xfId="1" applyNumberFormat="1" applyFont="1" applyBorder="1" applyAlignment="1">
      <alignment horizontal="center" vertical="center" wrapText="1"/>
    </xf>
    <xf numFmtId="2" fontId="3" fillId="0" borderId="43" xfId="0" applyNumberFormat="1" applyFont="1" applyBorder="1" applyAlignment="1">
      <alignment horizontal="center" vertical="center"/>
    </xf>
    <xf numFmtId="2" fontId="3" fillId="0" borderId="39" xfId="0" applyNumberFormat="1" applyFont="1" applyBorder="1" applyAlignment="1">
      <alignment horizontal="center" vertical="center"/>
    </xf>
    <xf numFmtId="2" fontId="21" fillId="0" borderId="0" xfId="0" applyNumberFormat="1" applyFont="1"/>
    <xf numFmtId="2" fontId="1" fillId="0" borderId="0" xfId="0" applyNumberFormat="1" applyFont="1" applyAlignment="1">
      <alignment horizontal="center"/>
    </xf>
    <xf numFmtId="2" fontId="23" fillId="0" borderId="0" xfId="0" applyNumberFormat="1" applyFont="1" applyAlignment="1">
      <alignment horizontal="center"/>
    </xf>
    <xf numFmtId="0" fontId="7" fillId="0" borderId="23" xfId="1" applyFont="1" applyBorder="1" applyAlignment="1">
      <alignment horizontal="center" vertical="center" wrapText="1"/>
    </xf>
    <xf numFmtId="0" fontId="7" fillId="0" borderId="44" xfId="1" applyFont="1" applyBorder="1" applyAlignment="1">
      <alignment horizontal="center" vertical="center" wrapText="1"/>
    </xf>
    <xf numFmtId="0" fontId="7" fillId="0" borderId="45" xfId="1" applyFont="1" applyBorder="1" applyAlignment="1">
      <alignment horizontal="center" vertical="center" wrapText="1"/>
    </xf>
    <xf numFmtId="0" fontId="7" fillId="0" borderId="18" xfId="1" applyFont="1" applyBorder="1" applyAlignment="1">
      <alignment horizontal="center" vertical="center" wrapText="1"/>
    </xf>
    <xf numFmtId="0" fontId="7" fillId="0" borderId="46" xfId="1" applyFont="1" applyBorder="1" applyAlignment="1">
      <alignment horizontal="center" vertical="center" wrapText="1"/>
    </xf>
    <xf numFmtId="0" fontId="7" fillId="0" borderId="47" xfId="1" applyFont="1" applyBorder="1" applyAlignment="1">
      <alignment horizontal="center" vertical="center" wrapText="1"/>
    </xf>
    <xf numFmtId="0" fontId="7" fillId="0" borderId="48" xfId="1" applyFont="1" applyBorder="1" applyAlignment="1">
      <alignment horizontal="center" vertical="center" wrapText="1"/>
    </xf>
    <xf numFmtId="0" fontId="7" fillId="2" borderId="18" xfId="1" applyFont="1" applyFill="1" applyBorder="1" applyAlignment="1">
      <alignment horizontal="center" vertical="center" wrapText="1"/>
    </xf>
    <xf numFmtId="0" fontId="7" fillId="0" borderId="49" xfId="1" applyFont="1" applyBorder="1" applyAlignment="1">
      <alignment horizontal="center" vertical="center" wrapText="1"/>
    </xf>
    <xf numFmtId="0" fontId="7" fillId="0" borderId="50" xfId="1" applyFont="1" applyBorder="1" applyAlignment="1">
      <alignment horizontal="center" vertical="center" wrapText="1"/>
    </xf>
    <xf numFmtId="0" fontId="7" fillId="0" borderId="51" xfId="1" applyFont="1" applyBorder="1" applyAlignment="1">
      <alignment horizontal="center" vertical="center" wrapText="1"/>
    </xf>
    <xf numFmtId="0" fontId="3" fillId="0" borderId="52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7" fillId="0" borderId="54" xfId="1" applyFont="1" applyBorder="1" applyAlignment="1">
      <alignment horizontal="center" vertical="center" wrapText="1"/>
    </xf>
    <xf numFmtId="0" fontId="7" fillId="0" borderId="53" xfId="1" applyFont="1" applyBorder="1" applyAlignment="1">
      <alignment horizontal="center" vertical="center" wrapText="1"/>
    </xf>
    <xf numFmtId="0" fontId="7" fillId="0" borderId="55" xfId="1" applyFont="1" applyBorder="1" applyAlignment="1">
      <alignment horizontal="center" vertical="center" wrapText="1"/>
    </xf>
    <xf numFmtId="0" fontId="3" fillId="0" borderId="56" xfId="0" applyFont="1" applyBorder="1" applyAlignment="1">
      <alignment horizontal="center" vertical="center"/>
    </xf>
    <xf numFmtId="0" fontId="3" fillId="0" borderId="57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7" fillId="0" borderId="42" xfId="1" applyFont="1" applyBorder="1" applyAlignment="1">
      <alignment horizontal="center" vertical="center" wrapText="1"/>
    </xf>
    <xf numFmtId="0" fontId="3" fillId="0" borderId="54" xfId="0" applyFont="1" applyBorder="1" applyAlignment="1">
      <alignment horizontal="center" vertical="center"/>
    </xf>
    <xf numFmtId="0" fontId="7" fillId="2" borderId="58" xfId="1" applyFont="1" applyFill="1" applyBorder="1" applyAlignment="1">
      <alignment horizontal="center" vertical="center" wrapText="1"/>
    </xf>
    <xf numFmtId="0" fontId="7" fillId="0" borderId="58" xfId="1" applyFont="1" applyBorder="1" applyAlignment="1">
      <alignment horizontal="center" vertical="center" wrapText="1"/>
    </xf>
    <xf numFmtId="0" fontId="7" fillId="0" borderId="59" xfId="1" applyFont="1" applyBorder="1" applyAlignment="1">
      <alignment horizontal="center" vertical="center" wrapText="1"/>
    </xf>
    <xf numFmtId="0" fontId="7" fillId="0" borderId="52" xfId="1" applyFont="1" applyBorder="1" applyAlignment="1">
      <alignment horizontal="center" vertical="center" wrapText="1"/>
    </xf>
    <xf numFmtId="0" fontId="7" fillId="0" borderId="60" xfId="1" applyFont="1" applyBorder="1" applyAlignment="1">
      <alignment horizontal="center" vertical="center" wrapText="1"/>
    </xf>
    <xf numFmtId="2" fontId="22" fillId="0" borderId="41" xfId="1" applyNumberFormat="1" applyFont="1" applyBorder="1" applyAlignment="1">
      <alignment horizontal="center" vertical="center" wrapText="1"/>
    </xf>
    <xf numFmtId="2" fontId="22" fillId="0" borderId="42" xfId="1" applyNumberFormat="1" applyFont="1" applyBorder="1" applyAlignment="1">
      <alignment horizontal="center" vertical="center" wrapText="1"/>
    </xf>
    <xf numFmtId="1" fontId="21" fillId="0" borderId="52" xfId="0" applyNumberFormat="1" applyFont="1" applyBorder="1" applyAlignment="1">
      <alignment horizontal="center" vertical="center"/>
    </xf>
    <xf numFmtId="1" fontId="21" fillId="0" borderId="53" xfId="0" applyNumberFormat="1" applyFont="1" applyBorder="1" applyAlignment="1">
      <alignment horizontal="center" vertical="center"/>
    </xf>
    <xf numFmtId="1" fontId="21" fillId="0" borderId="57" xfId="0" applyNumberFormat="1" applyFont="1" applyBorder="1" applyAlignment="1">
      <alignment horizontal="center" vertical="center"/>
    </xf>
    <xf numFmtId="1" fontId="22" fillId="0" borderId="52" xfId="1" applyNumberFormat="1" applyFont="1" applyBorder="1" applyAlignment="1">
      <alignment horizontal="center" vertical="center" wrapText="1"/>
    </xf>
    <xf numFmtId="1" fontId="22" fillId="0" borderId="53" xfId="1" applyNumberFormat="1" applyFont="1" applyBorder="1" applyAlignment="1">
      <alignment horizontal="center" vertical="center" wrapText="1"/>
    </xf>
    <xf numFmtId="1" fontId="22" fillId="0" borderId="55" xfId="1" applyNumberFormat="1" applyFont="1" applyBorder="1" applyAlignment="1">
      <alignment horizontal="center" vertical="center" wrapText="1"/>
    </xf>
    <xf numFmtId="1" fontId="21" fillId="0" borderId="56" xfId="0" applyNumberFormat="1" applyFont="1" applyBorder="1" applyAlignment="1">
      <alignment horizontal="center" vertical="center"/>
    </xf>
    <xf numFmtId="1" fontId="21" fillId="0" borderId="55" xfId="0" applyNumberFormat="1" applyFont="1" applyBorder="1" applyAlignment="1">
      <alignment horizontal="center" vertical="center"/>
    </xf>
    <xf numFmtId="1" fontId="22" fillId="0" borderId="42" xfId="1" applyNumberFormat="1" applyFont="1" applyBorder="1" applyAlignment="1">
      <alignment horizontal="center" vertical="center" wrapText="1"/>
    </xf>
    <xf numFmtId="1" fontId="21" fillId="0" borderId="54" xfId="0" applyNumberFormat="1" applyFont="1" applyBorder="1" applyAlignment="1">
      <alignment horizontal="center" vertical="center"/>
    </xf>
    <xf numFmtId="1" fontId="22" fillId="0" borderId="54" xfId="1" applyNumberFormat="1" applyFont="1" applyBorder="1" applyAlignment="1">
      <alignment horizontal="center" vertical="center" wrapText="1"/>
    </xf>
    <xf numFmtId="1" fontId="22" fillId="2" borderId="56" xfId="1" applyNumberFormat="1" applyFont="1" applyFill="1" applyBorder="1" applyAlignment="1">
      <alignment horizontal="center" vertical="center" wrapText="1"/>
    </xf>
    <xf numFmtId="0" fontId="7" fillId="0" borderId="62" xfId="1" applyFont="1" applyBorder="1" applyAlignment="1">
      <alignment horizontal="center" vertical="center" wrapText="1"/>
    </xf>
    <xf numFmtId="0" fontId="7" fillId="0" borderId="63" xfId="1" applyFont="1" applyBorder="1" applyAlignment="1">
      <alignment horizontal="center" vertical="center" wrapText="1"/>
    </xf>
    <xf numFmtId="0" fontId="7" fillId="0" borderId="19" xfId="1" applyFont="1" applyBorder="1" applyAlignment="1">
      <alignment horizontal="center" vertical="center" wrapText="1"/>
    </xf>
    <xf numFmtId="0" fontId="7" fillId="0" borderId="64" xfId="1" applyFont="1" applyBorder="1" applyAlignment="1">
      <alignment horizontal="center" vertical="center" wrapText="1"/>
    </xf>
    <xf numFmtId="0" fontId="7" fillId="0" borderId="65" xfId="1" applyFont="1" applyBorder="1" applyAlignment="1">
      <alignment horizontal="center" vertical="center" wrapText="1"/>
    </xf>
    <xf numFmtId="0" fontId="7" fillId="2" borderId="62" xfId="1" applyFont="1" applyFill="1" applyBorder="1" applyAlignment="1">
      <alignment horizontal="center" vertical="center" wrapText="1"/>
    </xf>
    <xf numFmtId="2" fontId="7" fillId="0" borderId="54" xfId="1" applyNumberFormat="1" applyFont="1" applyBorder="1" applyAlignment="1">
      <alignment horizontal="center" vertical="center" wrapText="1"/>
    </xf>
    <xf numFmtId="2" fontId="7" fillId="0" borderId="53" xfId="1" applyNumberFormat="1" applyFont="1" applyBorder="1" applyAlignment="1">
      <alignment horizontal="center" vertical="center" wrapText="1"/>
    </xf>
    <xf numFmtId="2" fontId="22" fillId="0" borderId="54" xfId="1" applyNumberFormat="1" applyFont="1" applyBorder="1" applyAlignment="1">
      <alignment horizontal="center" vertical="center" wrapText="1"/>
    </xf>
    <xf numFmtId="2" fontId="22" fillId="2" borderId="56" xfId="1" applyNumberFormat="1" applyFont="1" applyFill="1" applyBorder="1" applyAlignment="1">
      <alignment horizontal="center" vertical="center" wrapText="1"/>
    </xf>
    <xf numFmtId="2" fontId="22" fillId="0" borderId="53" xfId="1" applyNumberFormat="1" applyFont="1" applyBorder="1" applyAlignment="1">
      <alignment horizontal="center" vertical="center" wrapText="1"/>
    </xf>
    <xf numFmtId="2" fontId="22" fillId="0" borderId="55" xfId="1" applyNumberFormat="1" applyFont="1" applyBorder="1" applyAlignment="1">
      <alignment horizontal="center" vertical="center" wrapText="1"/>
    </xf>
    <xf numFmtId="0" fontId="7" fillId="0" borderId="66" xfId="1" applyFont="1" applyBorder="1" applyAlignment="1">
      <alignment horizontal="center" vertical="center" wrapText="1"/>
    </xf>
    <xf numFmtId="2" fontId="3" fillId="0" borderId="22" xfId="0" applyNumberFormat="1" applyFont="1" applyBorder="1" applyAlignment="1">
      <alignment horizontal="center" vertical="center"/>
    </xf>
    <xf numFmtId="2" fontId="3" fillId="0" borderId="21" xfId="0" applyNumberFormat="1" applyFont="1" applyBorder="1" applyAlignment="1">
      <alignment horizontal="center" vertical="center"/>
    </xf>
    <xf numFmtId="2" fontId="3" fillId="0" borderId="20" xfId="0" applyNumberFormat="1" applyFont="1" applyBorder="1" applyAlignment="1">
      <alignment horizontal="center" vertical="center"/>
    </xf>
    <xf numFmtId="2" fontId="3" fillId="0" borderId="28" xfId="0" applyNumberFormat="1" applyFont="1" applyBorder="1" applyAlignment="1">
      <alignment horizontal="center" vertical="center"/>
    </xf>
    <xf numFmtId="2" fontId="21" fillId="0" borderId="54" xfId="0" applyNumberFormat="1" applyFont="1" applyBorder="1" applyAlignment="1">
      <alignment horizontal="center" vertical="center"/>
    </xf>
    <xf numFmtId="2" fontId="21" fillId="0" borderId="53" xfId="0" applyNumberFormat="1" applyFont="1" applyBorder="1" applyAlignment="1">
      <alignment horizontal="center" vertical="center"/>
    </xf>
    <xf numFmtId="2" fontId="21" fillId="0" borderId="52" xfId="0" applyNumberFormat="1" applyFont="1" applyBorder="1" applyAlignment="1">
      <alignment horizontal="center" vertical="center"/>
    </xf>
    <xf numFmtId="2" fontId="21" fillId="0" borderId="42" xfId="0" applyNumberFormat="1" applyFont="1" applyBorder="1" applyAlignment="1">
      <alignment horizontal="center" vertical="center"/>
    </xf>
    <xf numFmtId="2" fontId="3" fillId="0" borderId="67" xfId="0" applyNumberFormat="1" applyFont="1" applyBorder="1" applyAlignment="1">
      <alignment horizontal="center" vertical="center"/>
    </xf>
    <xf numFmtId="2" fontId="7" fillId="0" borderId="20" xfId="1" applyNumberFormat="1" applyFont="1" applyBorder="1" applyAlignment="1">
      <alignment horizontal="center" vertical="center" wrapText="1"/>
    </xf>
    <xf numFmtId="2" fontId="7" fillId="0" borderId="21" xfId="1" applyNumberFormat="1" applyFont="1" applyBorder="1" applyAlignment="1">
      <alignment horizontal="center" vertical="center" wrapText="1"/>
    </xf>
    <xf numFmtId="2" fontId="7" fillId="0" borderId="23" xfId="1" applyNumberFormat="1" applyFont="1" applyBorder="1" applyAlignment="1">
      <alignment horizontal="center" vertical="center" wrapText="1"/>
    </xf>
    <xf numFmtId="2" fontId="3" fillId="0" borderId="27" xfId="0" applyNumberFormat="1" applyFont="1" applyBorder="1" applyAlignment="1">
      <alignment horizontal="center" vertical="center"/>
    </xf>
    <xf numFmtId="2" fontId="3" fillId="0" borderId="23" xfId="0" applyNumberFormat="1" applyFont="1" applyBorder="1" applyAlignment="1">
      <alignment horizontal="center" vertical="center"/>
    </xf>
    <xf numFmtId="2" fontId="7" fillId="0" borderId="34" xfId="1" applyNumberFormat="1" applyFont="1" applyBorder="1" applyAlignment="1">
      <alignment horizontal="center" vertical="center" wrapText="1"/>
    </xf>
    <xf numFmtId="2" fontId="7" fillId="0" borderId="65" xfId="1" applyNumberFormat="1" applyFont="1" applyBorder="1" applyAlignment="1">
      <alignment horizontal="center" vertical="center" wrapText="1"/>
    </xf>
    <xf numFmtId="2" fontId="7" fillId="2" borderId="19" xfId="1" applyNumberFormat="1" applyFont="1" applyFill="1" applyBorder="1" applyAlignment="1">
      <alignment horizontal="center" vertical="center" wrapText="1"/>
    </xf>
    <xf numFmtId="2" fontId="7" fillId="0" borderId="67" xfId="1" applyNumberFormat="1" applyFont="1" applyBorder="1" applyAlignment="1">
      <alignment horizontal="center" vertical="center" wrapText="1"/>
    </xf>
    <xf numFmtId="2" fontId="7" fillId="0" borderId="68" xfId="1" applyNumberFormat="1" applyFont="1" applyBorder="1" applyAlignment="1">
      <alignment horizontal="center" vertical="center" wrapText="1"/>
    </xf>
    <xf numFmtId="2" fontId="7" fillId="0" borderId="22" xfId="1" applyNumberFormat="1" applyFont="1" applyBorder="1" applyAlignment="1">
      <alignment horizontal="center" vertical="center" wrapText="1"/>
    </xf>
    <xf numFmtId="2" fontId="21" fillId="0" borderId="55" xfId="0" applyNumberFormat="1" applyFont="1" applyBorder="1" applyAlignment="1">
      <alignment horizontal="center" vertical="center"/>
    </xf>
    <xf numFmtId="2" fontId="22" fillId="0" borderId="52" xfId="1" applyNumberFormat="1" applyFont="1" applyBorder="1" applyAlignment="1">
      <alignment horizontal="center" vertical="center" wrapText="1"/>
    </xf>
    <xf numFmtId="2" fontId="21" fillId="0" borderId="56" xfId="0" applyNumberFormat="1" applyFont="1" applyBorder="1" applyAlignment="1">
      <alignment horizontal="center" vertical="center"/>
    </xf>
    <xf numFmtId="2" fontId="21" fillId="0" borderId="57" xfId="0" applyNumberFormat="1" applyFont="1" applyBorder="1" applyAlignment="1">
      <alignment horizontal="center" vertical="center"/>
    </xf>
    <xf numFmtId="2" fontId="7" fillId="0" borderId="69" xfId="1" applyNumberFormat="1" applyFont="1" applyBorder="1" applyAlignment="1">
      <alignment horizontal="center" vertical="center" wrapText="1"/>
    </xf>
    <xf numFmtId="2" fontId="7" fillId="2" borderId="67" xfId="1" applyNumberFormat="1" applyFont="1" applyFill="1" applyBorder="1" applyAlignment="1">
      <alignment horizontal="center" vertical="center" wrapText="1"/>
    </xf>
    <xf numFmtId="2" fontId="22" fillId="2" borderId="53" xfId="1" applyNumberFormat="1" applyFont="1" applyFill="1" applyBorder="1" applyAlignment="1">
      <alignment horizontal="center" vertical="center" wrapText="1"/>
    </xf>
    <xf numFmtId="2" fontId="7" fillId="2" borderId="38" xfId="1" applyNumberFormat="1" applyFont="1" applyFill="1" applyBorder="1" applyAlignment="1">
      <alignment horizontal="center" vertical="center" wrapText="1"/>
    </xf>
    <xf numFmtId="1" fontId="22" fillId="2" borderId="53" xfId="1" applyNumberFormat="1" applyFont="1" applyFill="1" applyBorder="1" applyAlignment="1">
      <alignment horizontal="center" vertical="center" wrapText="1"/>
    </xf>
    <xf numFmtId="2" fontId="7" fillId="2" borderId="53" xfId="1" applyNumberFormat="1" applyFont="1" applyFill="1" applyBorder="1" applyAlignment="1">
      <alignment horizontal="center" vertical="center" wrapText="1"/>
    </xf>
    <xf numFmtId="2" fontId="7" fillId="0" borderId="42" xfId="1" applyNumberFormat="1" applyFont="1" applyBorder="1" applyAlignment="1">
      <alignment horizontal="center" vertical="center" wrapText="1"/>
    </xf>
    <xf numFmtId="2" fontId="22" fillId="0" borderId="30" xfId="1" applyNumberFormat="1" applyFont="1" applyBorder="1" applyAlignment="1">
      <alignment horizontal="center" vertical="center" wrapText="1"/>
    </xf>
    <xf numFmtId="2" fontId="22" fillId="2" borderId="38" xfId="1" applyNumberFormat="1" applyFont="1" applyFill="1" applyBorder="1" applyAlignment="1">
      <alignment horizontal="center" vertical="center" wrapText="1"/>
    </xf>
    <xf numFmtId="2" fontId="22" fillId="0" borderId="38" xfId="1" applyNumberFormat="1" applyFont="1" applyBorder="1" applyAlignment="1">
      <alignment horizontal="center" vertical="center" wrapText="1"/>
    </xf>
    <xf numFmtId="2" fontId="21" fillId="0" borderId="61" xfId="0" applyNumberFormat="1" applyFont="1" applyBorder="1" applyAlignment="1">
      <alignment horizontal="center"/>
    </xf>
    <xf numFmtId="0" fontId="22" fillId="0" borderId="26" xfId="1" applyFont="1" applyBorder="1" applyAlignment="1">
      <alignment horizontal="center" vertical="center" wrapText="1"/>
    </xf>
    <xf numFmtId="0" fontId="22" fillId="0" borderId="34" xfId="1" applyFont="1" applyBorder="1" applyAlignment="1">
      <alignment horizontal="center" vertical="center" wrapText="1"/>
    </xf>
    <xf numFmtId="0" fontId="22" fillId="0" borderId="41" xfId="1" applyFont="1" applyBorder="1" applyAlignment="1">
      <alignment horizontal="center" vertical="center" wrapText="1"/>
    </xf>
    <xf numFmtId="0" fontId="22" fillId="0" borderId="42" xfId="1" applyFont="1" applyBorder="1" applyAlignment="1">
      <alignment horizontal="center" vertical="center" wrapText="1"/>
    </xf>
    <xf numFmtId="0" fontId="8" fillId="2" borderId="17" xfId="1" applyFont="1" applyFill="1" applyBorder="1" applyAlignment="1">
      <alignment horizontal="center" vertical="center" wrapText="1"/>
    </xf>
    <xf numFmtId="0" fontId="8" fillId="2" borderId="16" xfId="1" applyFont="1" applyFill="1" applyBorder="1" applyAlignment="1">
      <alignment horizontal="center" vertical="center" wrapText="1"/>
    </xf>
    <xf numFmtId="0" fontId="8" fillId="0" borderId="15" xfId="1" applyFont="1" applyBorder="1" applyAlignment="1">
      <alignment horizontal="center" vertical="center" wrapText="1"/>
    </xf>
    <xf numFmtId="0" fontId="8" fillId="0" borderId="17" xfId="1" applyFont="1" applyBorder="1" applyAlignment="1">
      <alignment horizontal="center" vertical="center" wrapText="1"/>
    </xf>
    <xf numFmtId="0" fontId="8" fillId="0" borderId="16" xfId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8" fillId="2" borderId="15" xfId="1" applyFont="1" applyFill="1" applyBorder="1" applyAlignment="1">
      <alignment horizontal="center" vertical="center" wrapText="1"/>
    </xf>
    <xf numFmtId="0" fontId="16" fillId="0" borderId="24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/>
    </xf>
    <xf numFmtId="0" fontId="18" fillId="0" borderId="25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2" fillId="0" borderId="15" xfId="1" applyFont="1" applyBorder="1" applyAlignment="1">
      <alignment horizontal="center" vertical="center" wrapText="1"/>
    </xf>
    <xf numFmtId="0" fontId="12" fillId="0" borderId="17" xfId="1" applyFont="1" applyBorder="1" applyAlignment="1">
      <alignment horizontal="center" vertical="center" wrapText="1"/>
    </xf>
    <xf numFmtId="0" fontId="12" fillId="0" borderId="16" xfId="1" applyFont="1" applyBorder="1" applyAlignment="1">
      <alignment horizontal="center" vertical="center" wrapText="1"/>
    </xf>
  </cellXfs>
  <cellStyles count="4">
    <cellStyle name="Excel Built-in Normal" xfId="3"/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C5D9F1"/>
      <color rgb="FFA9F0F7"/>
      <color rgb="FFBEF977"/>
      <color rgb="FFBDEE82"/>
      <color rgb="FFFF6D6D"/>
      <color rgb="FFFF5D5D"/>
      <color rgb="FFF5F5F5"/>
      <color rgb="FFFFFFCC"/>
      <color rgb="FFFFCC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71"/>
  <sheetViews>
    <sheetView tabSelected="1" zoomScale="80" zoomScaleNormal="80" workbookViewId="0">
      <pane ySplit="7" topLeftCell="A47" activePane="bottomLeft" state="frozen"/>
      <selection pane="bottomLeft" activeCell="D3" sqref="D3"/>
    </sheetView>
  </sheetViews>
  <sheetFormatPr defaultRowHeight="15.75" x14ac:dyDescent="0.25"/>
  <cols>
    <col min="1" max="1" width="3" customWidth="1"/>
    <col min="2" max="2" width="48.28515625" customWidth="1"/>
    <col min="3" max="3" width="15.85546875" style="5" customWidth="1"/>
    <col min="4" max="4" width="41.42578125" style="33" customWidth="1"/>
    <col min="5" max="5" width="17" style="4" customWidth="1"/>
    <col min="6" max="6" width="19" style="4" customWidth="1"/>
    <col min="7" max="7" width="19" style="58" customWidth="1"/>
    <col min="8" max="8" width="19" style="81" customWidth="1"/>
    <col min="9" max="9" width="19" style="81" hidden="1" customWidth="1"/>
    <col min="10" max="10" width="19" style="77" customWidth="1"/>
  </cols>
  <sheetData>
    <row r="1" spans="1:13" x14ac:dyDescent="0.25">
      <c r="A1" s="56"/>
      <c r="B1" s="71" t="s">
        <v>97</v>
      </c>
      <c r="C1" s="48"/>
      <c r="D1" s="48"/>
      <c r="E1" s="48"/>
      <c r="F1" s="48"/>
      <c r="G1" s="74"/>
      <c r="H1" s="75"/>
      <c r="I1" s="75"/>
      <c r="J1" s="82"/>
      <c r="K1" s="48"/>
      <c r="L1" s="48"/>
      <c r="M1" s="48"/>
    </row>
    <row r="2" spans="1:13" x14ac:dyDescent="0.25">
      <c r="A2" s="56"/>
      <c r="B2" s="72" t="s">
        <v>93</v>
      </c>
      <c r="C2" s="48"/>
      <c r="D2" s="48"/>
      <c r="E2" s="48"/>
      <c r="F2" s="48"/>
      <c r="G2" s="74"/>
      <c r="H2" s="75"/>
      <c r="I2" s="75"/>
      <c r="J2" s="82"/>
      <c r="K2" s="48"/>
      <c r="L2" s="48"/>
      <c r="M2" s="48"/>
    </row>
    <row r="3" spans="1:13" x14ac:dyDescent="0.25">
      <c r="A3" s="57"/>
      <c r="B3" s="71" t="s">
        <v>94</v>
      </c>
      <c r="C3" s="48"/>
      <c r="D3" s="48"/>
      <c r="E3" s="48"/>
      <c r="F3" s="48"/>
      <c r="G3" s="74"/>
      <c r="H3" s="75"/>
      <c r="I3" s="75"/>
      <c r="J3" s="82"/>
      <c r="K3" s="48"/>
      <c r="L3" s="48"/>
      <c r="M3" s="48"/>
    </row>
    <row r="4" spans="1:13" ht="18.75" x14ac:dyDescent="0.3">
      <c r="A4" s="73"/>
      <c r="B4" s="73" t="s">
        <v>96</v>
      </c>
      <c r="C4" s="73"/>
      <c r="D4" s="73"/>
      <c r="E4" s="73"/>
      <c r="F4" s="73"/>
      <c r="G4" s="76"/>
      <c r="H4" s="76"/>
      <c r="I4" s="76"/>
      <c r="J4" s="83"/>
      <c r="K4" s="73"/>
      <c r="L4" s="73"/>
      <c r="M4" s="73"/>
    </row>
    <row r="5" spans="1:13" ht="24.75" customHeight="1" thickBot="1" x14ac:dyDescent="0.3">
      <c r="A5" s="48"/>
      <c r="B5" s="71" t="s">
        <v>95</v>
      </c>
      <c r="C5" s="49"/>
      <c r="D5" s="49"/>
      <c r="E5" s="49"/>
      <c r="F5" s="49"/>
      <c r="G5" s="59"/>
      <c r="H5" s="77"/>
      <c r="I5" s="77"/>
      <c r="K5" s="49"/>
      <c r="L5" s="49"/>
      <c r="M5" s="47"/>
    </row>
    <row r="6" spans="1:13" ht="20.25" customHeight="1" x14ac:dyDescent="0.25">
      <c r="B6" s="181" t="s">
        <v>16</v>
      </c>
      <c r="C6" s="172" t="s">
        <v>15</v>
      </c>
      <c r="D6" s="172" t="s">
        <v>17</v>
      </c>
      <c r="E6" s="172" t="s">
        <v>14</v>
      </c>
      <c r="F6" s="174" t="s">
        <v>20</v>
      </c>
      <c r="G6" s="60" t="s">
        <v>100</v>
      </c>
      <c r="H6" s="110" t="s">
        <v>99</v>
      </c>
      <c r="I6" s="60"/>
      <c r="J6" s="110" t="s">
        <v>101</v>
      </c>
    </row>
    <row r="7" spans="1:13" ht="31.5" customHeight="1" thickBot="1" x14ac:dyDescent="0.3">
      <c r="B7" s="182"/>
      <c r="C7" s="173"/>
      <c r="D7" s="173"/>
      <c r="E7" s="173"/>
      <c r="F7" s="175"/>
      <c r="G7" s="78" t="s">
        <v>98</v>
      </c>
      <c r="H7" s="111" t="s">
        <v>98</v>
      </c>
      <c r="I7" s="78"/>
      <c r="J7" s="111" t="s">
        <v>102</v>
      </c>
    </row>
    <row r="8" spans="1:13" ht="18" customHeight="1" x14ac:dyDescent="0.25">
      <c r="B8" s="184" t="s">
        <v>49</v>
      </c>
      <c r="C8" s="2" t="s">
        <v>25</v>
      </c>
      <c r="D8" s="15" t="s">
        <v>18</v>
      </c>
      <c r="E8" s="17" t="s">
        <v>0</v>
      </c>
      <c r="F8" s="97">
        <v>0.6</v>
      </c>
      <c r="G8" s="146">
        <v>248.1</v>
      </c>
      <c r="H8" s="158">
        <f t="shared" ref="H8:H28" si="0">G8*1.2</f>
        <v>297.71999999999997</v>
      </c>
      <c r="I8" s="70">
        <f t="shared" ref="I8:I28" si="1">J8*H8</f>
        <v>0</v>
      </c>
      <c r="J8" s="115"/>
    </row>
    <row r="9" spans="1:13" ht="18" customHeight="1" x14ac:dyDescent="0.25">
      <c r="B9" s="185"/>
      <c r="C9" s="1" t="s">
        <v>26</v>
      </c>
      <c r="D9" s="7" t="s">
        <v>18</v>
      </c>
      <c r="E9" s="6" t="s">
        <v>1</v>
      </c>
      <c r="F9" s="98">
        <v>0.45</v>
      </c>
      <c r="G9" s="147">
        <v>201.76</v>
      </c>
      <c r="H9" s="134">
        <f t="shared" si="0"/>
        <v>242.11199999999997</v>
      </c>
      <c r="I9" s="62">
        <f t="shared" si="1"/>
        <v>0</v>
      </c>
      <c r="J9" s="116"/>
    </row>
    <row r="10" spans="1:13" ht="18" customHeight="1" x14ac:dyDescent="0.25">
      <c r="B10" s="185"/>
      <c r="C10" s="1" t="s">
        <v>27</v>
      </c>
      <c r="D10" s="7" t="s">
        <v>68</v>
      </c>
      <c r="E10" s="6" t="s">
        <v>3</v>
      </c>
      <c r="F10" s="98">
        <v>0.32</v>
      </c>
      <c r="G10" s="147">
        <v>412.88</v>
      </c>
      <c r="H10" s="134">
        <f t="shared" si="0"/>
        <v>495.45599999999996</v>
      </c>
      <c r="I10" s="62">
        <f t="shared" si="1"/>
        <v>0</v>
      </c>
      <c r="J10" s="116"/>
    </row>
    <row r="11" spans="1:13" ht="18" customHeight="1" x14ac:dyDescent="0.25">
      <c r="B11" s="185"/>
      <c r="C11" s="1" t="s">
        <v>28</v>
      </c>
      <c r="D11" s="7" t="s">
        <v>68</v>
      </c>
      <c r="E11" s="6" t="s">
        <v>4</v>
      </c>
      <c r="F11" s="98">
        <v>0.45</v>
      </c>
      <c r="G11" s="147">
        <v>493.8</v>
      </c>
      <c r="H11" s="134">
        <f t="shared" si="0"/>
        <v>592.55999999999995</v>
      </c>
      <c r="I11" s="62">
        <f t="shared" si="1"/>
        <v>0</v>
      </c>
      <c r="J11" s="116"/>
    </row>
    <row r="12" spans="1:13" ht="18" customHeight="1" x14ac:dyDescent="0.25">
      <c r="B12" s="185"/>
      <c r="C12" s="1" t="s">
        <v>29</v>
      </c>
      <c r="D12" s="7" t="s">
        <v>68</v>
      </c>
      <c r="E12" s="6" t="s">
        <v>5</v>
      </c>
      <c r="F12" s="98">
        <v>0.53</v>
      </c>
      <c r="G12" s="147">
        <v>626.21</v>
      </c>
      <c r="H12" s="134">
        <f t="shared" si="0"/>
        <v>751.452</v>
      </c>
      <c r="I12" s="62">
        <f t="shared" si="1"/>
        <v>0</v>
      </c>
      <c r="J12" s="116"/>
    </row>
    <row r="13" spans="1:13" ht="18" customHeight="1" thickBot="1" x14ac:dyDescent="0.3">
      <c r="B13" s="186"/>
      <c r="C13" s="3" t="s">
        <v>30</v>
      </c>
      <c r="D13" s="16" t="s">
        <v>68</v>
      </c>
      <c r="E13" s="84" t="s">
        <v>6</v>
      </c>
      <c r="F13" s="99">
        <v>0.66</v>
      </c>
      <c r="G13" s="148">
        <v>648.28</v>
      </c>
      <c r="H13" s="135">
        <f t="shared" si="0"/>
        <v>777.93599999999992</v>
      </c>
      <c r="I13" s="63">
        <f t="shared" si="1"/>
        <v>0</v>
      </c>
      <c r="J13" s="117"/>
    </row>
    <row r="14" spans="1:13" ht="18" customHeight="1" x14ac:dyDescent="0.25">
      <c r="B14" s="179" t="s">
        <v>21</v>
      </c>
      <c r="C14" s="25" t="s">
        <v>69</v>
      </c>
      <c r="D14" s="37" t="s">
        <v>18</v>
      </c>
      <c r="E14" s="26" t="s">
        <v>0</v>
      </c>
      <c r="F14" s="95">
        <v>0.7</v>
      </c>
      <c r="G14" s="139">
        <v>220.33</v>
      </c>
      <c r="H14" s="143">
        <f t="shared" si="0"/>
        <v>264.39600000000002</v>
      </c>
      <c r="I14" s="67">
        <f t="shared" si="1"/>
        <v>0</v>
      </c>
      <c r="J14" s="112"/>
    </row>
    <row r="15" spans="1:13" ht="18" customHeight="1" x14ac:dyDescent="0.25">
      <c r="B15" s="179"/>
      <c r="C15" s="23" t="s">
        <v>70</v>
      </c>
      <c r="D15" s="38" t="s">
        <v>18</v>
      </c>
      <c r="E15" s="24" t="s">
        <v>1</v>
      </c>
      <c r="F15" s="96">
        <v>0.55000000000000004</v>
      </c>
      <c r="G15" s="138">
        <v>173.34</v>
      </c>
      <c r="H15" s="142">
        <f t="shared" si="0"/>
        <v>208.00800000000001</v>
      </c>
      <c r="I15" s="66">
        <f t="shared" si="1"/>
        <v>0</v>
      </c>
      <c r="J15" s="113"/>
    </row>
    <row r="16" spans="1:13" ht="26.25" customHeight="1" x14ac:dyDescent="0.25">
      <c r="B16" s="179"/>
      <c r="C16" s="25" t="s">
        <v>71</v>
      </c>
      <c r="D16" s="39" t="s">
        <v>45</v>
      </c>
      <c r="E16" s="26" t="s">
        <v>0</v>
      </c>
      <c r="F16" s="96">
        <v>1.1000000000000001</v>
      </c>
      <c r="G16" s="138">
        <v>275.19</v>
      </c>
      <c r="H16" s="142">
        <f t="shared" si="0"/>
        <v>330.22800000000001</v>
      </c>
      <c r="I16" s="66">
        <f t="shared" si="1"/>
        <v>0</v>
      </c>
      <c r="J16" s="113"/>
    </row>
    <row r="17" spans="2:10" ht="26.25" customHeight="1" x14ac:dyDescent="0.25">
      <c r="B17" s="179"/>
      <c r="C17" s="23" t="s">
        <v>72</v>
      </c>
      <c r="D17" s="29" t="s">
        <v>45</v>
      </c>
      <c r="E17" s="24" t="s">
        <v>1</v>
      </c>
      <c r="F17" s="96">
        <v>0.8</v>
      </c>
      <c r="G17" s="138">
        <v>216.39</v>
      </c>
      <c r="H17" s="142">
        <f t="shared" si="0"/>
        <v>259.66799999999995</v>
      </c>
      <c r="I17" s="66">
        <f t="shared" si="1"/>
        <v>0</v>
      </c>
      <c r="J17" s="113"/>
    </row>
    <row r="18" spans="2:10" ht="18" customHeight="1" x14ac:dyDescent="0.25">
      <c r="B18" s="179"/>
      <c r="C18" s="23" t="s">
        <v>73</v>
      </c>
      <c r="D18" s="38" t="s">
        <v>2</v>
      </c>
      <c r="E18" s="24" t="s">
        <v>3</v>
      </c>
      <c r="F18" s="96">
        <v>0.45</v>
      </c>
      <c r="G18" s="138">
        <v>404.28</v>
      </c>
      <c r="H18" s="142">
        <f t="shared" si="0"/>
        <v>485.13599999999997</v>
      </c>
      <c r="I18" s="66">
        <f t="shared" si="1"/>
        <v>0</v>
      </c>
      <c r="J18" s="113"/>
    </row>
    <row r="19" spans="2:10" ht="18" customHeight="1" x14ac:dyDescent="0.25">
      <c r="B19" s="179"/>
      <c r="C19" s="23" t="s">
        <v>74</v>
      </c>
      <c r="D19" s="38" t="s">
        <v>2</v>
      </c>
      <c r="E19" s="24" t="s">
        <v>4</v>
      </c>
      <c r="F19" s="96">
        <v>0.6</v>
      </c>
      <c r="G19" s="138">
        <v>479.76</v>
      </c>
      <c r="H19" s="142">
        <f t="shared" si="0"/>
        <v>575.71199999999999</v>
      </c>
      <c r="I19" s="66">
        <f t="shared" si="1"/>
        <v>0</v>
      </c>
      <c r="J19" s="113"/>
    </row>
    <row r="20" spans="2:10" ht="18" customHeight="1" x14ac:dyDescent="0.25">
      <c r="B20" s="179"/>
      <c r="C20" s="23" t="s">
        <v>75</v>
      </c>
      <c r="D20" s="38" t="s">
        <v>2</v>
      </c>
      <c r="E20" s="24" t="s">
        <v>5</v>
      </c>
      <c r="F20" s="96">
        <v>0.75</v>
      </c>
      <c r="G20" s="138">
        <v>614</v>
      </c>
      <c r="H20" s="142">
        <f t="shared" si="0"/>
        <v>736.8</v>
      </c>
      <c r="I20" s="66">
        <f t="shared" si="1"/>
        <v>0</v>
      </c>
      <c r="J20" s="113"/>
    </row>
    <row r="21" spans="2:10" ht="18" customHeight="1" x14ac:dyDescent="0.25">
      <c r="B21" s="179"/>
      <c r="C21" s="23" t="s">
        <v>76</v>
      </c>
      <c r="D21" s="38" t="s">
        <v>2</v>
      </c>
      <c r="E21" s="24" t="s">
        <v>6</v>
      </c>
      <c r="F21" s="96">
        <v>1</v>
      </c>
      <c r="G21" s="145">
        <v>636.77</v>
      </c>
      <c r="H21" s="142">
        <f t="shared" si="0"/>
        <v>764.12399999999991</v>
      </c>
      <c r="I21" s="66">
        <f t="shared" si="1"/>
        <v>0</v>
      </c>
      <c r="J21" s="113"/>
    </row>
    <row r="22" spans="2:10" ht="27.75" customHeight="1" x14ac:dyDescent="0.25">
      <c r="B22" s="179"/>
      <c r="C22" s="23" t="s">
        <v>77</v>
      </c>
      <c r="D22" s="30" t="s">
        <v>47</v>
      </c>
      <c r="E22" s="27" t="s">
        <v>3</v>
      </c>
      <c r="F22" s="100">
        <v>0.9</v>
      </c>
      <c r="G22" s="140">
        <v>505.08</v>
      </c>
      <c r="H22" s="159">
        <f t="shared" si="0"/>
        <v>606.096</v>
      </c>
      <c r="I22" s="68">
        <f t="shared" si="1"/>
        <v>0</v>
      </c>
      <c r="J22" s="118"/>
    </row>
    <row r="23" spans="2:10" ht="27.75" customHeight="1" x14ac:dyDescent="0.25">
      <c r="B23" s="179"/>
      <c r="C23" s="23" t="s">
        <v>78</v>
      </c>
      <c r="D23" s="30" t="s">
        <v>47</v>
      </c>
      <c r="E23" s="40" t="s">
        <v>4</v>
      </c>
      <c r="F23" s="101">
        <v>1.05</v>
      </c>
      <c r="G23" s="149">
        <v>599.44000000000005</v>
      </c>
      <c r="H23" s="160">
        <f t="shared" si="0"/>
        <v>719.32800000000009</v>
      </c>
      <c r="I23" s="79">
        <f t="shared" si="1"/>
        <v>0</v>
      </c>
      <c r="J23" s="114"/>
    </row>
    <row r="24" spans="2:10" ht="27.75" customHeight="1" x14ac:dyDescent="0.25">
      <c r="B24" s="179"/>
      <c r="C24" s="23" t="s">
        <v>79</v>
      </c>
      <c r="D24" s="30" t="s">
        <v>47</v>
      </c>
      <c r="E24" s="40" t="s">
        <v>5</v>
      </c>
      <c r="F24" s="101">
        <v>1.4</v>
      </c>
      <c r="G24" s="149">
        <v>767.23</v>
      </c>
      <c r="H24" s="160">
        <f t="shared" si="0"/>
        <v>920.67600000000004</v>
      </c>
      <c r="I24" s="79">
        <f t="shared" si="1"/>
        <v>0</v>
      </c>
      <c r="J24" s="114"/>
    </row>
    <row r="25" spans="2:10" ht="27.75" customHeight="1" thickBot="1" x14ac:dyDescent="0.3">
      <c r="B25" s="180"/>
      <c r="C25" s="23" t="s">
        <v>80</v>
      </c>
      <c r="D25" s="30" t="s">
        <v>47</v>
      </c>
      <c r="E25" s="42" t="s">
        <v>6</v>
      </c>
      <c r="F25" s="102">
        <v>1.6</v>
      </c>
      <c r="G25" s="150">
        <v>795.66</v>
      </c>
      <c r="H25" s="157">
        <f t="shared" si="0"/>
        <v>954.79199999999992</v>
      </c>
      <c r="I25" s="80">
        <f t="shared" si="1"/>
        <v>0</v>
      </c>
      <c r="J25" s="119"/>
    </row>
    <row r="26" spans="2:10" ht="26.25" customHeight="1" x14ac:dyDescent="0.25">
      <c r="B26" s="187" t="s">
        <v>34</v>
      </c>
      <c r="C26" s="21" t="s">
        <v>35</v>
      </c>
      <c r="D26" s="28" t="s">
        <v>45</v>
      </c>
      <c r="E26" s="22" t="s">
        <v>0</v>
      </c>
      <c r="F26" s="104">
        <v>1.5</v>
      </c>
      <c r="G26" s="137">
        <v>131.21</v>
      </c>
      <c r="H26" s="141">
        <f t="shared" si="0"/>
        <v>157.452</v>
      </c>
      <c r="I26" s="65">
        <f t="shared" si="1"/>
        <v>0</v>
      </c>
      <c r="J26" s="121"/>
    </row>
    <row r="27" spans="2:10" ht="30" x14ac:dyDescent="0.25">
      <c r="B27" s="188"/>
      <c r="C27" s="23" t="s">
        <v>36</v>
      </c>
      <c r="D27" s="29" t="s">
        <v>45</v>
      </c>
      <c r="E27" s="24" t="s">
        <v>1</v>
      </c>
      <c r="F27" s="96">
        <v>0.9</v>
      </c>
      <c r="G27" s="138">
        <v>85.13</v>
      </c>
      <c r="H27" s="142">
        <f t="shared" si="0"/>
        <v>102.15599999999999</v>
      </c>
      <c r="I27" s="66">
        <f t="shared" si="1"/>
        <v>0</v>
      </c>
      <c r="J27" s="113"/>
    </row>
    <row r="28" spans="2:10" x14ac:dyDescent="0.25">
      <c r="B28" s="188"/>
      <c r="C28" s="23" t="s">
        <v>37</v>
      </c>
      <c r="D28" s="30" t="s">
        <v>46</v>
      </c>
      <c r="E28" s="24" t="s">
        <v>0</v>
      </c>
      <c r="F28" s="96">
        <v>1</v>
      </c>
      <c r="G28" s="138">
        <v>105.16</v>
      </c>
      <c r="H28" s="142">
        <f t="shared" si="0"/>
        <v>126.19199999999999</v>
      </c>
      <c r="I28" s="66">
        <f t="shared" si="1"/>
        <v>0</v>
      </c>
      <c r="J28" s="113"/>
    </row>
    <row r="29" spans="2:10" x14ac:dyDescent="0.25">
      <c r="B29" s="188"/>
      <c r="C29" s="23" t="s">
        <v>38</v>
      </c>
      <c r="D29" s="30" t="s">
        <v>46</v>
      </c>
      <c r="E29" s="24" t="s">
        <v>1</v>
      </c>
      <c r="F29" s="96">
        <v>0.6</v>
      </c>
      <c r="G29" s="138">
        <v>68.290000000000006</v>
      </c>
      <c r="H29" s="142">
        <f t="shared" ref="H29:H58" si="2">G29*1.2</f>
        <v>81.948000000000008</v>
      </c>
      <c r="I29" s="66">
        <f t="shared" ref="I29:I59" si="3">J29*H29</f>
        <v>0</v>
      </c>
      <c r="J29" s="113"/>
    </row>
    <row r="30" spans="2:10" ht="30" x14ac:dyDescent="0.25">
      <c r="B30" s="188"/>
      <c r="C30" s="23" t="s">
        <v>39</v>
      </c>
      <c r="D30" s="30" t="s">
        <v>47</v>
      </c>
      <c r="E30" s="24" t="s">
        <v>3</v>
      </c>
      <c r="F30" s="96">
        <v>1.4</v>
      </c>
      <c r="G30" s="138">
        <v>261.13</v>
      </c>
      <c r="H30" s="142">
        <f t="shared" si="2"/>
        <v>313.35599999999999</v>
      </c>
      <c r="I30" s="66">
        <f t="shared" si="3"/>
        <v>0</v>
      </c>
      <c r="J30" s="113"/>
    </row>
    <row r="31" spans="2:10" ht="30" x14ac:dyDescent="0.25">
      <c r="B31" s="188"/>
      <c r="C31" s="23" t="s">
        <v>40</v>
      </c>
      <c r="D31" s="30" t="s">
        <v>47</v>
      </c>
      <c r="E31" s="24" t="s">
        <v>4</v>
      </c>
      <c r="F31" s="96">
        <v>1.67</v>
      </c>
      <c r="G31" s="138">
        <v>312.88</v>
      </c>
      <c r="H31" s="142">
        <f t="shared" si="2"/>
        <v>375.45599999999996</v>
      </c>
      <c r="I31" s="66">
        <f t="shared" si="3"/>
        <v>0</v>
      </c>
      <c r="J31" s="113"/>
    </row>
    <row r="32" spans="2:10" ht="30" x14ac:dyDescent="0.25">
      <c r="B32" s="188"/>
      <c r="C32" s="23" t="s">
        <v>41</v>
      </c>
      <c r="D32" s="30" t="s">
        <v>47</v>
      </c>
      <c r="E32" s="26" t="s">
        <v>5</v>
      </c>
      <c r="F32" s="95">
        <v>2.09</v>
      </c>
      <c r="G32" s="139">
        <v>390.87</v>
      </c>
      <c r="H32" s="143">
        <f t="shared" si="2"/>
        <v>469.04399999999998</v>
      </c>
      <c r="I32" s="67">
        <f t="shared" si="3"/>
        <v>0</v>
      </c>
      <c r="J32" s="112"/>
    </row>
    <row r="33" spans="2:10" x14ac:dyDescent="0.25">
      <c r="B33" s="188"/>
      <c r="C33" s="23" t="s">
        <v>42</v>
      </c>
      <c r="D33" s="30" t="s">
        <v>68</v>
      </c>
      <c r="E33" s="24" t="s">
        <v>3</v>
      </c>
      <c r="F33" s="96">
        <v>1</v>
      </c>
      <c r="G33" s="139">
        <v>210.08</v>
      </c>
      <c r="H33" s="143">
        <f t="shared" si="2"/>
        <v>252.096</v>
      </c>
      <c r="I33" s="67">
        <f t="shared" si="3"/>
        <v>0</v>
      </c>
      <c r="J33" s="112"/>
    </row>
    <row r="34" spans="2:10" x14ac:dyDescent="0.25">
      <c r="B34" s="188"/>
      <c r="C34" s="23" t="s">
        <v>43</v>
      </c>
      <c r="D34" s="30" t="s">
        <v>68</v>
      </c>
      <c r="E34" s="24" t="s">
        <v>4</v>
      </c>
      <c r="F34" s="96">
        <v>1.1000000000000001</v>
      </c>
      <c r="G34" s="138">
        <v>251.91</v>
      </c>
      <c r="H34" s="142">
        <f t="shared" si="2"/>
        <v>302.29199999999997</v>
      </c>
      <c r="I34" s="66">
        <f t="shared" si="3"/>
        <v>0</v>
      </c>
      <c r="J34" s="113"/>
    </row>
    <row r="35" spans="2:10" ht="16.5" thickBot="1" x14ac:dyDescent="0.3">
      <c r="B35" s="189"/>
      <c r="C35" s="23" t="s">
        <v>44</v>
      </c>
      <c r="D35" s="30" t="s">
        <v>68</v>
      </c>
      <c r="E35" s="27" t="s">
        <v>5</v>
      </c>
      <c r="F35" s="100">
        <v>1.4</v>
      </c>
      <c r="G35" s="140">
        <v>314.64999999999998</v>
      </c>
      <c r="H35" s="144">
        <f t="shared" si="2"/>
        <v>377.58</v>
      </c>
      <c r="I35" s="68">
        <f t="shared" si="3"/>
        <v>0</v>
      </c>
      <c r="J35" s="118"/>
    </row>
    <row r="36" spans="2:10" ht="18" customHeight="1" x14ac:dyDescent="0.25">
      <c r="B36" s="190" t="s">
        <v>67</v>
      </c>
      <c r="C36" s="31" t="s">
        <v>62</v>
      </c>
      <c r="D36" s="34" t="s">
        <v>19</v>
      </c>
      <c r="E36" s="86" t="s">
        <v>0</v>
      </c>
      <c r="F36" s="128">
        <v>1.1599999999999999</v>
      </c>
      <c r="G36" s="152">
        <v>106.58</v>
      </c>
      <c r="H36" s="132">
        <f t="shared" si="2"/>
        <v>127.89599999999999</v>
      </c>
      <c r="I36" s="61">
        <f t="shared" si="3"/>
        <v>0</v>
      </c>
      <c r="J36" s="122"/>
    </row>
    <row r="37" spans="2:10" ht="18" customHeight="1" x14ac:dyDescent="0.25">
      <c r="B37" s="191"/>
      <c r="C37" s="32" t="s">
        <v>63</v>
      </c>
      <c r="D37" s="35" t="s">
        <v>19</v>
      </c>
      <c r="E37" s="87" t="s">
        <v>1</v>
      </c>
      <c r="F37" s="129">
        <v>0.8</v>
      </c>
      <c r="G37" s="153">
        <v>80.17</v>
      </c>
      <c r="H37" s="133">
        <f t="shared" si="2"/>
        <v>96.203999999999994</v>
      </c>
      <c r="I37" s="69">
        <f t="shared" si="3"/>
        <v>0</v>
      </c>
      <c r="J37" s="123"/>
    </row>
    <row r="38" spans="2:10" ht="18" customHeight="1" x14ac:dyDescent="0.25">
      <c r="B38" s="191"/>
      <c r="C38" s="13" t="s">
        <v>64</v>
      </c>
      <c r="D38" s="36" t="s">
        <v>7</v>
      </c>
      <c r="E38" s="87" t="s">
        <v>3</v>
      </c>
      <c r="F38" s="124">
        <v>0.85</v>
      </c>
      <c r="G38" s="154">
        <v>291.81</v>
      </c>
      <c r="H38" s="134">
        <f t="shared" si="2"/>
        <v>350.17199999999997</v>
      </c>
      <c r="I38" s="62">
        <f t="shared" si="3"/>
        <v>0</v>
      </c>
      <c r="J38" s="116"/>
    </row>
    <row r="39" spans="2:10" ht="18" customHeight="1" x14ac:dyDescent="0.25">
      <c r="B39" s="191"/>
      <c r="C39" s="13" t="s">
        <v>65</v>
      </c>
      <c r="D39" s="36" t="s">
        <v>7</v>
      </c>
      <c r="E39" s="87" t="s">
        <v>4</v>
      </c>
      <c r="F39" s="124">
        <v>1.05</v>
      </c>
      <c r="G39" s="154">
        <v>349.56</v>
      </c>
      <c r="H39" s="134">
        <f t="shared" si="2"/>
        <v>419.47199999999998</v>
      </c>
      <c r="I39" s="62">
        <f t="shared" si="3"/>
        <v>0</v>
      </c>
      <c r="J39" s="116"/>
    </row>
    <row r="40" spans="2:10" ht="18" customHeight="1" x14ac:dyDescent="0.25">
      <c r="B40" s="191"/>
      <c r="C40" s="13" t="s">
        <v>66</v>
      </c>
      <c r="D40" s="43" t="s">
        <v>7</v>
      </c>
      <c r="E40" s="88" t="s">
        <v>5</v>
      </c>
      <c r="F40" s="125">
        <v>1.3</v>
      </c>
      <c r="G40" s="154">
        <v>415.06</v>
      </c>
      <c r="H40" s="134">
        <f t="shared" si="2"/>
        <v>498.072</v>
      </c>
      <c r="I40" s="62">
        <f t="shared" si="3"/>
        <v>0</v>
      </c>
      <c r="J40" s="116"/>
    </row>
    <row r="41" spans="2:10" ht="26.25" customHeight="1" x14ac:dyDescent="0.25">
      <c r="B41" s="191"/>
      <c r="C41" s="13" t="s">
        <v>81</v>
      </c>
      <c r="D41" s="30" t="s">
        <v>47</v>
      </c>
      <c r="E41" s="89" t="s">
        <v>3</v>
      </c>
      <c r="F41" s="126">
        <v>1.25</v>
      </c>
      <c r="G41" s="154">
        <v>364.5</v>
      </c>
      <c r="H41" s="134">
        <f t="shared" si="2"/>
        <v>437.4</v>
      </c>
      <c r="I41" s="62">
        <f t="shared" si="3"/>
        <v>0</v>
      </c>
      <c r="J41" s="116"/>
    </row>
    <row r="42" spans="2:10" ht="26.25" customHeight="1" x14ac:dyDescent="0.25">
      <c r="B42" s="191"/>
      <c r="C42" s="13" t="s">
        <v>82</v>
      </c>
      <c r="D42" s="30" t="s">
        <v>47</v>
      </c>
      <c r="E42" s="90" t="s">
        <v>4</v>
      </c>
      <c r="F42" s="127">
        <v>1.45</v>
      </c>
      <c r="G42" s="154">
        <v>436.68</v>
      </c>
      <c r="H42" s="134">
        <f t="shared" si="2"/>
        <v>524.01599999999996</v>
      </c>
      <c r="I42" s="62">
        <f t="shared" si="3"/>
        <v>0</v>
      </c>
      <c r="J42" s="116"/>
    </row>
    <row r="43" spans="2:10" ht="26.25" customHeight="1" thickBot="1" x14ac:dyDescent="0.3">
      <c r="B43" s="192"/>
      <c r="C43" s="14" t="s">
        <v>83</v>
      </c>
      <c r="D43" s="46" t="s">
        <v>47</v>
      </c>
      <c r="E43" s="92" t="s">
        <v>5</v>
      </c>
      <c r="F43" s="136">
        <v>1.85</v>
      </c>
      <c r="G43" s="155">
        <v>518.53</v>
      </c>
      <c r="H43" s="135">
        <f t="shared" si="2"/>
        <v>622.23599999999999</v>
      </c>
      <c r="I43" s="63">
        <f t="shared" si="3"/>
        <v>0</v>
      </c>
      <c r="J43" s="117"/>
    </row>
    <row r="44" spans="2:10" ht="15.6" customHeight="1" x14ac:dyDescent="0.25">
      <c r="B44" s="176" t="s">
        <v>22</v>
      </c>
      <c r="C44" s="25" t="s">
        <v>84</v>
      </c>
      <c r="D44" s="37" t="s">
        <v>19</v>
      </c>
      <c r="E44" s="26" t="s">
        <v>0</v>
      </c>
      <c r="F44" s="95">
        <v>1.3</v>
      </c>
      <c r="G44" s="139">
        <v>76.09</v>
      </c>
      <c r="H44" s="143">
        <f t="shared" si="2"/>
        <v>91.308000000000007</v>
      </c>
      <c r="I44" s="67">
        <f t="shared" si="3"/>
        <v>0</v>
      </c>
      <c r="J44" s="112"/>
    </row>
    <row r="45" spans="2:10" x14ac:dyDescent="0.25">
      <c r="B45" s="176"/>
      <c r="C45" s="23" t="s">
        <v>85</v>
      </c>
      <c r="D45" s="38" t="s">
        <v>19</v>
      </c>
      <c r="E45" s="24" t="s">
        <v>1</v>
      </c>
      <c r="F45" s="96">
        <v>1</v>
      </c>
      <c r="G45" s="138">
        <v>62.25</v>
      </c>
      <c r="H45" s="142">
        <f t="shared" si="2"/>
        <v>74.7</v>
      </c>
      <c r="I45" s="66">
        <f t="shared" si="3"/>
        <v>0</v>
      </c>
      <c r="J45" s="113"/>
    </row>
    <row r="46" spans="2:10" x14ac:dyDescent="0.25">
      <c r="B46" s="176"/>
      <c r="C46" s="25" t="s">
        <v>86</v>
      </c>
      <c r="D46" s="38" t="s">
        <v>33</v>
      </c>
      <c r="E46" s="24" t="s">
        <v>0</v>
      </c>
      <c r="F46" s="96">
        <v>1.55</v>
      </c>
      <c r="G46" s="139">
        <v>85.34</v>
      </c>
      <c r="H46" s="143">
        <f t="shared" si="2"/>
        <v>102.408</v>
      </c>
      <c r="I46" s="67">
        <f t="shared" si="3"/>
        <v>0</v>
      </c>
      <c r="J46" s="112"/>
    </row>
    <row r="47" spans="2:10" x14ac:dyDescent="0.25">
      <c r="B47" s="176"/>
      <c r="C47" s="23" t="s">
        <v>87</v>
      </c>
      <c r="D47" s="38" t="s">
        <v>33</v>
      </c>
      <c r="E47" s="24" t="s">
        <v>1</v>
      </c>
      <c r="F47" s="96">
        <v>1.2</v>
      </c>
      <c r="G47" s="138">
        <v>68.66</v>
      </c>
      <c r="H47" s="142">
        <f t="shared" si="2"/>
        <v>82.391999999999996</v>
      </c>
      <c r="I47" s="66">
        <f t="shared" si="3"/>
        <v>0</v>
      </c>
      <c r="J47" s="113"/>
    </row>
    <row r="48" spans="2:10" ht="30" x14ac:dyDescent="0.25">
      <c r="B48" s="176"/>
      <c r="C48" s="25" t="s">
        <v>88</v>
      </c>
      <c r="D48" s="44" t="s">
        <v>45</v>
      </c>
      <c r="E48" s="26" t="s">
        <v>0</v>
      </c>
      <c r="F48" s="95">
        <v>1.65</v>
      </c>
      <c r="G48" s="139">
        <v>94.86</v>
      </c>
      <c r="H48" s="143">
        <f t="shared" si="2"/>
        <v>113.83199999999999</v>
      </c>
      <c r="I48" s="67">
        <f t="shared" si="3"/>
        <v>0</v>
      </c>
      <c r="J48" s="112"/>
    </row>
    <row r="49" spans="2:10" ht="30" x14ac:dyDescent="0.25">
      <c r="B49" s="176"/>
      <c r="C49" s="23" t="s">
        <v>89</v>
      </c>
      <c r="D49" s="45" t="s">
        <v>45</v>
      </c>
      <c r="E49" s="24" t="s">
        <v>1</v>
      </c>
      <c r="F49" s="96">
        <v>1.1499999999999999</v>
      </c>
      <c r="G49" s="138">
        <v>77.64</v>
      </c>
      <c r="H49" s="142">
        <f t="shared" si="2"/>
        <v>93.167999999999992</v>
      </c>
      <c r="I49" s="66">
        <f t="shared" si="3"/>
        <v>0</v>
      </c>
      <c r="J49" s="113"/>
    </row>
    <row r="50" spans="2:10" x14ac:dyDescent="0.25">
      <c r="B50" s="176"/>
      <c r="C50" s="23" t="s">
        <v>59</v>
      </c>
      <c r="D50" s="38" t="s">
        <v>7</v>
      </c>
      <c r="E50" s="24" t="s">
        <v>3</v>
      </c>
      <c r="F50" s="96">
        <v>1.1499999999999999</v>
      </c>
      <c r="G50" s="138">
        <v>166.63</v>
      </c>
      <c r="H50" s="142">
        <f t="shared" si="2"/>
        <v>199.95599999999999</v>
      </c>
      <c r="I50" s="66">
        <f t="shared" si="3"/>
        <v>0</v>
      </c>
      <c r="J50" s="113"/>
    </row>
    <row r="51" spans="2:10" x14ac:dyDescent="0.25">
      <c r="B51" s="176"/>
      <c r="C51" s="23" t="s">
        <v>60</v>
      </c>
      <c r="D51" s="38" t="s">
        <v>7</v>
      </c>
      <c r="E51" s="24" t="s">
        <v>4</v>
      </c>
      <c r="F51" s="96">
        <v>1.35</v>
      </c>
      <c r="G51" s="138">
        <v>197.22</v>
      </c>
      <c r="H51" s="142">
        <f t="shared" si="2"/>
        <v>236.66399999999999</v>
      </c>
      <c r="I51" s="66">
        <f t="shared" si="3"/>
        <v>0</v>
      </c>
      <c r="J51" s="113"/>
    </row>
    <row r="52" spans="2:10" x14ac:dyDescent="0.25">
      <c r="B52" s="176"/>
      <c r="C52" s="23" t="s">
        <v>61</v>
      </c>
      <c r="D52" s="38" t="s">
        <v>7</v>
      </c>
      <c r="E52" s="24" t="s">
        <v>5</v>
      </c>
      <c r="F52" s="96">
        <v>1.6</v>
      </c>
      <c r="G52" s="138">
        <v>247.45</v>
      </c>
      <c r="H52" s="142">
        <f t="shared" si="2"/>
        <v>296.94</v>
      </c>
      <c r="I52" s="66">
        <f t="shared" si="3"/>
        <v>0</v>
      </c>
      <c r="J52" s="113"/>
    </row>
    <row r="53" spans="2:10" ht="30" x14ac:dyDescent="0.25">
      <c r="B53" s="176"/>
      <c r="C53" s="23" t="s">
        <v>90</v>
      </c>
      <c r="D53" s="30" t="s">
        <v>47</v>
      </c>
      <c r="E53" s="24" t="s">
        <v>3</v>
      </c>
      <c r="F53" s="100">
        <v>1.75</v>
      </c>
      <c r="G53" s="140">
        <v>208.02</v>
      </c>
      <c r="H53" s="159">
        <f t="shared" si="2"/>
        <v>249.624</v>
      </c>
      <c r="I53" s="68">
        <f t="shared" si="3"/>
        <v>0</v>
      </c>
      <c r="J53" s="118"/>
    </row>
    <row r="54" spans="2:10" ht="30" x14ac:dyDescent="0.25">
      <c r="B54" s="176"/>
      <c r="C54" s="23" t="s">
        <v>91</v>
      </c>
      <c r="D54" s="30" t="s">
        <v>47</v>
      </c>
      <c r="E54" s="24" t="s">
        <v>4</v>
      </c>
      <c r="F54" s="101">
        <v>1.95</v>
      </c>
      <c r="G54" s="149">
        <v>246.25</v>
      </c>
      <c r="H54" s="160">
        <f t="shared" si="2"/>
        <v>295.5</v>
      </c>
      <c r="I54" s="79">
        <f t="shared" si="3"/>
        <v>0</v>
      </c>
      <c r="J54" s="114"/>
    </row>
    <row r="55" spans="2:10" ht="30.75" thickBot="1" x14ac:dyDescent="0.3">
      <c r="B55" s="177"/>
      <c r="C55" s="41" t="s">
        <v>92</v>
      </c>
      <c r="D55" s="46" t="s">
        <v>47</v>
      </c>
      <c r="E55" s="42" t="s">
        <v>5</v>
      </c>
      <c r="F55" s="102">
        <v>2.5</v>
      </c>
      <c r="G55" s="150">
        <v>309.04000000000002</v>
      </c>
      <c r="H55" s="157">
        <f t="shared" si="2"/>
        <v>370.84800000000001</v>
      </c>
      <c r="I55" s="80">
        <f t="shared" si="3"/>
        <v>0</v>
      </c>
      <c r="J55" s="119"/>
    </row>
    <row r="56" spans="2:10" ht="31.5" customHeight="1" x14ac:dyDescent="0.25">
      <c r="B56" s="183" t="s">
        <v>48</v>
      </c>
      <c r="C56" s="19" t="s">
        <v>31</v>
      </c>
      <c r="D56" s="20" t="s">
        <v>19</v>
      </c>
      <c r="E56" s="86" t="s">
        <v>0</v>
      </c>
      <c r="F56" s="97">
        <v>1.35</v>
      </c>
      <c r="G56" s="156">
        <v>56.7</v>
      </c>
      <c r="H56" s="132">
        <f t="shared" si="2"/>
        <v>68.040000000000006</v>
      </c>
      <c r="I56" s="61">
        <f t="shared" si="3"/>
        <v>0</v>
      </c>
      <c r="J56" s="122"/>
    </row>
    <row r="57" spans="2:10" ht="31.5" customHeight="1" thickBot="1" x14ac:dyDescent="0.3">
      <c r="B57" s="177"/>
      <c r="C57" s="18" t="s">
        <v>32</v>
      </c>
      <c r="D57" s="8" t="s">
        <v>19</v>
      </c>
      <c r="E57" s="85" t="s">
        <v>1</v>
      </c>
      <c r="F57" s="103">
        <v>1.05</v>
      </c>
      <c r="G57" s="151">
        <v>47.11</v>
      </c>
      <c r="H57" s="111">
        <f t="shared" si="2"/>
        <v>56.531999999999996</v>
      </c>
      <c r="I57" s="64">
        <f t="shared" si="3"/>
        <v>0</v>
      </c>
      <c r="J57" s="120"/>
    </row>
    <row r="58" spans="2:10" ht="15.6" customHeight="1" x14ac:dyDescent="0.25">
      <c r="B58" s="183" t="s">
        <v>50</v>
      </c>
      <c r="C58" s="12" t="s">
        <v>51</v>
      </c>
      <c r="D58" s="51" t="s">
        <v>19</v>
      </c>
      <c r="E58" s="86" t="s">
        <v>0</v>
      </c>
      <c r="F58" s="128">
        <v>1.4</v>
      </c>
      <c r="G58" s="130">
        <v>52.1</v>
      </c>
      <c r="H58" s="168">
        <f t="shared" si="2"/>
        <v>62.519999999999996</v>
      </c>
      <c r="I58" s="130">
        <f t="shared" si="3"/>
        <v>0</v>
      </c>
      <c r="J58" s="122"/>
    </row>
    <row r="59" spans="2:10" x14ac:dyDescent="0.25">
      <c r="B59" s="176"/>
      <c r="C59" s="13" t="s">
        <v>52</v>
      </c>
      <c r="D59" s="11" t="s">
        <v>19</v>
      </c>
      <c r="E59" s="91" t="s">
        <v>1</v>
      </c>
      <c r="F59" s="129">
        <v>1.1499999999999999</v>
      </c>
      <c r="G59" s="166">
        <v>44.5</v>
      </c>
      <c r="H59" s="169">
        <f t="shared" ref="H59:H70" si="4">G59*1.2</f>
        <v>53.4</v>
      </c>
      <c r="I59" s="166">
        <f t="shared" si="3"/>
        <v>0</v>
      </c>
      <c r="J59" s="165"/>
    </row>
    <row r="60" spans="2:10" x14ac:dyDescent="0.25">
      <c r="B60" s="176"/>
      <c r="C60" s="13" t="s">
        <v>53</v>
      </c>
      <c r="D60" s="53" t="s">
        <v>7</v>
      </c>
      <c r="E60" s="87" t="s">
        <v>3</v>
      </c>
      <c r="F60" s="124">
        <v>0.9</v>
      </c>
      <c r="G60" s="131">
        <v>134.55000000000001</v>
      </c>
      <c r="H60" s="170">
        <f t="shared" si="4"/>
        <v>161.46</v>
      </c>
      <c r="I60" s="131">
        <f>J60*H60</f>
        <v>0</v>
      </c>
      <c r="J60" s="116"/>
    </row>
    <row r="61" spans="2:10" x14ac:dyDescent="0.25">
      <c r="B61" s="176"/>
      <c r="C61" s="13" t="s">
        <v>54</v>
      </c>
      <c r="D61" s="53" t="s">
        <v>7</v>
      </c>
      <c r="E61" s="87" t="s">
        <v>4</v>
      </c>
      <c r="F61" s="124">
        <v>1.1000000000000001</v>
      </c>
      <c r="G61" s="131">
        <v>157.12</v>
      </c>
      <c r="H61" s="170">
        <f t="shared" si="4"/>
        <v>188.54400000000001</v>
      </c>
      <c r="I61" s="131">
        <f t="shared" ref="I61:I70" si="5">J61*H61</f>
        <v>0</v>
      </c>
      <c r="J61" s="116"/>
    </row>
    <row r="62" spans="2:10" ht="16.5" thickBot="1" x14ac:dyDescent="0.3">
      <c r="B62" s="177"/>
      <c r="C62" s="14" t="s">
        <v>55</v>
      </c>
      <c r="D62" s="55" t="s">
        <v>7</v>
      </c>
      <c r="E62" s="92" t="s">
        <v>5</v>
      </c>
      <c r="F62" s="136">
        <v>1.5</v>
      </c>
      <c r="G62" s="167">
        <v>188.13</v>
      </c>
      <c r="H62" s="78">
        <f t="shared" si="4"/>
        <v>225.756</v>
      </c>
      <c r="I62" s="167">
        <f t="shared" si="5"/>
        <v>0</v>
      </c>
      <c r="J62" s="120"/>
    </row>
    <row r="63" spans="2:10" ht="15.6" customHeight="1" x14ac:dyDescent="0.25">
      <c r="B63" s="176" t="s">
        <v>23</v>
      </c>
      <c r="C63" s="9" t="s">
        <v>8</v>
      </c>
      <c r="D63" s="10" t="s">
        <v>19</v>
      </c>
      <c r="E63" s="93" t="s">
        <v>0</v>
      </c>
      <c r="F63" s="108">
        <v>1.6</v>
      </c>
      <c r="G63" s="146">
        <v>46.2</v>
      </c>
      <c r="H63" s="158">
        <f t="shared" si="4"/>
        <v>55.440000000000005</v>
      </c>
      <c r="I63" s="70">
        <f t="shared" si="5"/>
        <v>0</v>
      </c>
      <c r="J63" s="115"/>
    </row>
    <row r="64" spans="2:10" x14ac:dyDescent="0.25">
      <c r="B64" s="176"/>
      <c r="C64" s="52" t="s">
        <v>9</v>
      </c>
      <c r="D64" s="11" t="s">
        <v>19</v>
      </c>
      <c r="E64" s="91" t="s">
        <v>1</v>
      </c>
      <c r="F64" s="105">
        <v>1.2</v>
      </c>
      <c r="G64" s="162">
        <v>39.03</v>
      </c>
      <c r="H64" s="163">
        <f t="shared" si="4"/>
        <v>46.835999999999999</v>
      </c>
      <c r="I64" s="164">
        <f t="shared" si="5"/>
        <v>0</v>
      </c>
      <c r="J64" s="165"/>
    </row>
    <row r="65" spans="2:10" x14ac:dyDescent="0.25">
      <c r="B65" s="176"/>
      <c r="C65" s="52" t="s">
        <v>56</v>
      </c>
      <c r="D65" s="53" t="s">
        <v>7</v>
      </c>
      <c r="E65" s="87" t="s">
        <v>3</v>
      </c>
      <c r="F65" s="106">
        <v>1.2</v>
      </c>
      <c r="G65" s="161">
        <v>140.59</v>
      </c>
      <c r="H65" s="158">
        <f t="shared" si="4"/>
        <v>168.708</v>
      </c>
      <c r="I65" s="70">
        <f t="shared" si="5"/>
        <v>0</v>
      </c>
      <c r="J65" s="115"/>
    </row>
    <row r="66" spans="2:10" x14ac:dyDescent="0.25">
      <c r="B66" s="176"/>
      <c r="C66" s="52" t="s">
        <v>57</v>
      </c>
      <c r="D66" s="53" t="s">
        <v>7</v>
      </c>
      <c r="E66" s="87" t="s">
        <v>4</v>
      </c>
      <c r="F66" s="106">
        <v>1.3</v>
      </c>
      <c r="G66" s="161">
        <v>164.01</v>
      </c>
      <c r="H66" s="158">
        <f t="shared" si="4"/>
        <v>196.81199999999998</v>
      </c>
      <c r="I66" s="70">
        <f t="shared" si="5"/>
        <v>0</v>
      </c>
      <c r="J66" s="115"/>
    </row>
    <row r="67" spans="2:10" ht="16.5" thickBot="1" x14ac:dyDescent="0.3">
      <c r="B67" s="177"/>
      <c r="C67" s="54" t="s">
        <v>58</v>
      </c>
      <c r="D67" s="55" t="s">
        <v>7</v>
      </c>
      <c r="E67" s="92" t="s">
        <v>5</v>
      </c>
      <c r="F67" s="107">
        <v>1.5</v>
      </c>
      <c r="G67" s="151">
        <v>196.4</v>
      </c>
      <c r="H67" s="111">
        <f t="shared" si="4"/>
        <v>235.68</v>
      </c>
      <c r="I67" s="64">
        <f t="shared" si="5"/>
        <v>0</v>
      </c>
      <c r="J67" s="120"/>
    </row>
    <row r="68" spans="2:10" ht="26.25" customHeight="1" x14ac:dyDescent="0.25">
      <c r="B68" s="178" t="s">
        <v>24</v>
      </c>
      <c r="C68" s="50" t="s">
        <v>11</v>
      </c>
      <c r="D68" s="51" t="s">
        <v>19</v>
      </c>
      <c r="E68" s="94" t="s">
        <v>0</v>
      </c>
      <c r="F68" s="109">
        <v>1.8</v>
      </c>
      <c r="G68" s="152">
        <v>40.479999999999997</v>
      </c>
      <c r="H68" s="132">
        <f t="shared" si="4"/>
        <v>48.575999999999993</v>
      </c>
      <c r="I68" s="61">
        <f t="shared" si="5"/>
        <v>0</v>
      </c>
      <c r="J68" s="122"/>
    </row>
    <row r="69" spans="2:10" ht="24.75" customHeight="1" x14ac:dyDescent="0.25">
      <c r="B69" s="179"/>
      <c r="C69" s="52" t="s">
        <v>12</v>
      </c>
      <c r="D69" s="53" t="s">
        <v>19</v>
      </c>
      <c r="E69" s="87" t="s">
        <v>1</v>
      </c>
      <c r="F69" s="106">
        <v>1.3</v>
      </c>
      <c r="G69" s="161">
        <v>33.06</v>
      </c>
      <c r="H69" s="158">
        <f t="shared" si="4"/>
        <v>39.672000000000004</v>
      </c>
      <c r="I69" s="70">
        <f t="shared" si="5"/>
        <v>0</v>
      </c>
      <c r="J69" s="115"/>
    </row>
    <row r="70" spans="2:10" ht="27.75" customHeight="1" thickBot="1" x14ac:dyDescent="0.3">
      <c r="B70" s="180"/>
      <c r="C70" s="54" t="s">
        <v>13</v>
      </c>
      <c r="D70" s="55" t="s">
        <v>19</v>
      </c>
      <c r="E70" s="92" t="s">
        <v>10</v>
      </c>
      <c r="F70" s="107">
        <v>1.3</v>
      </c>
      <c r="G70" s="151">
        <v>34.409999999999997</v>
      </c>
      <c r="H70" s="111">
        <f t="shared" si="4"/>
        <v>41.291999999999994</v>
      </c>
      <c r="I70" s="64">
        <f t="shared" si="5"/>
        <v>0</v>
      </c>
      <c r="J70" s="120"/>
    </row>
    <row r="71" spans="2:10" ht="16.5" thickBot="1" x14ac:dyDescent="0.3">
      <c r="H71" s="81" t="s">
        <v>103</v>
      </c>
      <c r="I71" s="81">
        <f>SUM(I8:I70)</f>
        <v>0</v>
      </c>
      <c r="J71" s="171">
        <f>I71</f>
        <v>0</v>
      </c>
    </row>
  </sheetData>
  <mergeCells count="14">
    <mergeCell ref="B68:B70"/>
    <mergeCell ref="B6:B7"/>
    <mergeCell ref="B14:B25"/>
    <mergeCell ref="B58:B62"/>
    <mergeCell ref="B44:B55"/>
    <mergeCell ref="B8:B13"/>
    <mergeCell ref="B56:B57"/>
    <mergeCell ref="B26:B35"/>
    <mergeCell ref="B36:B43"/>
    <mergeCell ref="C6:C7"/>
    <mergeCell ref="D6:D7"/>
    <mergeCell ref="E6:E7"/>
    <mergeCell ref="F6:F7"/>
    <mergeCell ref="B63:B67"/>
  </mergeCells>
  <phoneticPr fontId="19" type="noConversion"/>
  <pageMargins left="0.25" right="0.25" top="0.75" bottom="0.75" header="0.3" footer="0.3"/>
  <pageSetup paperSize="9" scale="5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прайс пух-перо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 Windows</cp:lastModifiedBy>
  <cp:lastPrinted>2017-11-02T13:18:53Z</cp:lastPrinted>
  <dcterms:created xsi:type="dcterms:W3CDTF">2013-07-01T16:32:20Z</dcterms:created>
  <dcterms:modified xsi:type="dcterms:W3CDTF">2026-05-27T10:52:03Z</dcterms:modified>
</cp:coreProperties>
</file>